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скрытие информации\29. для размещения на сайте до 01.08.2026г - заполнить!!!\на сайте\"/>
    </mc:Choice>
  </mc:AlternateContent>
  <xr:revisionPtr revIDLastSave="0" documentId="8_{35FB796B-8DA8-4E8D-8D8B-EDC63B0E1FE7}" xr6:coauthVersionLast="47" xr6:coauthVersionMax="47" xr10:uidLastSave="{00000000-0000-0000-0000-000000000000}"/>
  <bookViews>
    <workbookView xWindow="-120" yWindow="-120" windowWidth="29040" windowHeight="15720" activeTab="1" xr2:uid="{D7E0D296-E135-4409-ACA5-C29B01764E38}"/>
  </bookViews>
  <sheets>
    <sheet name="Прил.2 Ф1 ФХД_МГ" sheetId="2" r:id="rId1"/>
    <sheet name="Прил.2 Ф6 ФХД_РГ" sheetId="1" r:id="rId2"/>
  </sheets>
  <definedNames>
    <definedName name="_xlnm.Print_Titles" localSheetId="1">'Прил.2 Ф6 ФХД_РГ'!$10:$11</definedName>
    <definedName name="_xlnm.Print_Area" localSheetId="0">'Прил.2 Ф1 ФХД_МГ'!$A$1:$D$69</definedName>
    <definedName name="_xlnm.Print_Area" localSheetId="1">'Прил.2 Ф6 ФХД_РГ'!$A$1:$D$72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2" l="1"/>
  <c r="D41" i="2"/>
  <c r="D36" i="2"/>
  <c r="D24" i="2" s="1"/>
  <c r="D33" i="2"/>
  <c r="D25" i="2"/>
  <c r="D21" i="2"/>
  <c r="D14" i="2"/>
  <c r="D70" i="1"/>
  <c r="D61" i="1"/>
  <c r="D54" i="1"/>
  <c r="D46" i="1"/>
  <c r="D40" i="1"/>
  <c r="D35" i="1"/>
  <c r="D30" i="1"/>
  <c r="D21" i="1" s="1"/>
  <c r="D12" i="1" s="1"/>
  <c r="D67" i="1" s="1"/>
  <c r="D22" i="1"/>
  <c r="D15" i="1"/>
  <c r="D11" i="2" l="1"/>
  <c r="D62" i="2" s="1"/>
</calcChain>
</file>

<file path=xl/sharedStrings.xml><?xml version="1.0" encoding="utf-8"?>
<sst xmlns="http://schemas.openxmlformats.org/spreadsheetml/2006/main" count="386" uniqueCount="189">
  <si>
    <t>Приложение 2 Форма 6</t>
  </si>
  <si>
    <t>к приказу ФАС России</t>
  </si>
  <si>
    <t>от 8 декабря 2022 г. N 960/22</t>
  </si>
  <si>
    <t>Информация об основных показателях финансово-хозяйственной деятельности 
АО "Омскгазстройэксплуатация"</t>
  </si>
  <si>
    <t xml:space="preserve">  (наименование субъекта естественных монополий)        </t>
  </si>
  <si>
    <r>
      <t xml:space="preserve"> за 2025 год в сфере оказания услуг по транспортировке газа по газораспределительным сетям 
на территории </t>
    </r>
    <r>
      <rPr>
        <b/>
        <u/>
        <sz val="12"/>
        <rFont val="Times New Roman"/>
        <family val="1"/>
        <charset val="204"/>
      </rPr>
      <t>Омской области</t>
    </r>
  </si>
  <si>
    <t xml:space="preserve">  (наименование субъекта Российской Федерации)        </t>
  </si>
  <si>
    <t>№</t>
  </si>
  <si>
    <t>Наименование показателя</t>
  </si>
  <si>
    <t>Единицы измерения</t>
  </si>
  <si>
    <t>1</t>
  </si>
  <si>
    <t>3</t>
  </si>
  <si>
    <t>4</t>
  </si>
  <si>
    <t>Расходы на транспортировку газа по данным бухгалтерского учета всего, в том числе:</t>
  </si>
  <si>
    <t>тыс.руб.</t>
  </si>
  <si>
    <t>1.1.</t>
  </si>
  <si>
    <t>Фонд оплаты труда</t>
  </si>
  <si>
    <t>1.2.</t>
  </si>
  <si>
    <t>Отчисление на уплату страховых взносов</t>
  </si>
  <si>
    <t>1.3.</t>
  </si>
  <si>
    <t>Материальные затраты, в том числе:</t>
  </si>
  <si>
    <t>1.3.1.</t>
  </si>
  <si>
    <t>сырье и материалы</t>
  </si>
  <si>
    <t>1.3.2.</t>
  </si>
  <si>
    <t>газ на собственные и технологические нужды</t>
  </si>
  <si>
    <t>1.3.3.</t>
  </si>
  <si>
    <t>технологические и эксплуатационные потери</t>
  </si>
  <si>
    <t>1.3.4.</t>
  </si>
  <si>
    <t>прочие</t>
  </si>
  <si>
    <t>1.4.</t>
  </si>
  <si>
    <t>Амортизация основных средств</t>
  </si>
  <si>
    <t>1.5.</t>
  </si>
  <si>
    <t>Прочие затраты, в том числе:</t>
  </si>
  <si>
    <t>1.5.1.</t>
  </si>
  <si>
    <t>Арендная плата (лизинг), в том числе:</t>
  </si>
  <si>
    <t>1.5.1.1.</t>
  </si>
  <si>
    <t>аренда (лизинг) здания, транспорта</t>
  </si>
  <si>
    <t>1.5.1.2.</t>
  </si>
  <si>
    <t>аренда газопроводов у юридических и физических лиц</t>
  </si>
  <si>
    <t>1.5.1.3.</t>
  </si>
  <si>
    <t xml:space="preserve">аренда (концессия) газопроводов, находящихся в государственной и муниципальной собственности </t>
  </si>
  <si>
    <t>1.5.1.4.</t>
  </si>
  <si>
    <t>аренда земельного участка</t>
  </si>
  <si>
    <t>1.5.2.</t>
  </si>
  <si>
    <t>Страховые платежи, в том числе:</t>
  </si>
  <si>
    <t>1.5.2.1.</t>
  </si>
  <si>
    <t>страхование опасных производственных объектов (ответственность перед третьими лицами)</t>
  </si>
  <si>
    <t>1.5.2.2.</t>
  </si>
  <si>
    <t>страхование машин и оборудования</t>
  </si>
  <si>
    <t>1.5.3.</t>
  </si>
  <si>
    <t>Налоги, в том числе :</t>
  </si>
  <si>
    <t>1.5.3.1.</t>
  </si>
  <si>
    <t>налог на имущество</t>
  </si>
  <si>
    <t>1.5.3.2.</t>
  </si>
  <si>
    <t>налог на загрязнение окружающей среды</t>
  </si>
  <si>
    <t>1.5.3.3.</t>
  </si>
  <si>
    <t>единый транспортный налог</t>
  </si>
  <si>
    <t>1.5.3.4.</t>
  </si>
  <si>
    <t>земельный налог</t>
  </si>
  <si>
    <t>1.5.4.</t>
  </si>
  <si>
    <t>Услуги сторонних организаций</t>
  </si>
  <si>
    <t>1.5.4.1.</t>
  </si>
  <si>
    <t>услуги средств связи</t>
  </si>
  <si>
    <t>1.5.4.2.</t>
  </si>
  <si>
    <t>оплата вневедомственной охраны</t>
  </si>
  <si>
    <t>1.5.4.3.</t>
  </si>
  <si>
    <t>информационно - вычислительные услуги</t>
  </si>
  <si>
    <t>1.5.4.4.</t>
  </si>
  <si>
    <t>аудиторские услуги</t>
  </si>
  <si>
    <t>1.5.4.5.</t>
  </si>
  <si>
    <t>прочие, в том числе:</t>
  </si>
  <si>
    <t>1.5.4.5.1.</t>
  </si>
  <si>
    <t>услуги по техническому обслуживанию газораспределительных сетей</t>
  </si>
  <si>
    <t>1.5.4.5.2.</t>
  </si>
  <si>
    <t>услуги по диагностированию ГРП, ШРП, подземных газопроводов и обследованию дюкеров</t>
  </si>
  <si>
    <t>1.5.4.5.3.</t>
  </si>
  <si>
    <t>услуги по регистрации объектов газораспределения</t>
  </si>
  <si>
    <t>1.5.4.5.4.</t>
  </si>
  <si>
    <t>1.5.5.</t>
  </si>
  <si>
    <t>Капитальный ремонт</t>
  </si>
  <si>
    <t>1.5.6.</t>
  </si>
  <si>
    <t>Другие затраты, в том числе:</t>
  </si>
  <si>
    <t>1.5.6.1.</t>
  </si>
  <si>
    <t>командировочные расходы</t>
  </si>
  <si>
    <t>1.5.6.2.</t>
  </si>
  <si>
    <t>охрана труда, подготовка кадров</t>
  </si>
  <si>
    <t>1.5.6.3.</t>
  </si>
  <si>
    <t>канцелярские и почтово-телеграфные расходы</t>
  </si>
  <si>
    <t>1.5.6.4.</t>
  </si>
  <si>
    <t>НИОКР</t>
  </si>
  <si>
    <t>1.5.6.5.</t>
  </si>
  <si>
    <t>затраты по оплате услуг по транспортировке транзитных потоков газа</t>
  </si>
  <si>
    <t>1.5.6.6.</t>
  </si>
  <si>
    <t>2</t>
  </si>
  <si>
    <t>Прочие доходы</t>
  </si>
  <si>
    <t>Прочие расходы</t>
  </si>
  <si>
    <t>3.1.</t>
  </si>
  <si>
    <t>Услуги банков</t>
  </si>
  <si>
    <t>3.2.</t>
  </si>
  <si>
    <t>Проценты по целевым краткосрочным кредитам</t>
  </si>
  <si>
    <t>3.3.</t>
  </si>
  <si>
    <t>Социальное развитие и выплаты социального характера</t>
  </si>
  <si>
    <t>3.4.</t>
  </si>
  <si>
    <t>Резерв по сомнительным долгам</t>
  </si>
  <si>
    <t>3.5.</t>
  </si>
  <si>
    <t>Прочие</t>
  </si>
  <si>
    <t>Потребность в прибыли до налогообложения:</t>
  </si>
  <si>
    <t>4.1.</t>
  </si>
  <si>
    <t>Расходы из чистой прибыли, в том числе:</t>
  </si>
  <si>
    <t>4.1.1.</t>
  </si>
  <si>
    <t>Капитальные вложения</t>
  </si>
  <si>
    <t>4.1.2.</t>
  </si>
  <si>
    <t>Обслуживание привлеченного на долгосрочной основе капитала</t>
  </si>
  <si>
    <t>4.1.3.</t>
  </si>
  <si>
    <t>Дивиденды</t>
  </si>
  <si>
    <t>4.1.4.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</si>
  <si>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</si>
  <si>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4.2.</t>
  </si>
  <si>
    <t>Налог на прибыль</t>
  </si>
  <si>
    <t>5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</si>
  <si>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</si>
  <si>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</si>
  <si>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</si>
  <si>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</si>
  <si>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</si>
  <si>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</si>
  <si>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</si>
  <si>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</si>
  <si>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</si>
  <si>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</si>
  <si>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от 10% до 43%</t>
  </si>
  <si>
    <t xml:space="preserve">Приложение 2 </t>
  </si>
  <si>
    <t xml:space="preserve">от 8 декабря 2022 г. N 960/22
</t>
  </si>
  <si>
    <t>Форма 1</t>
  </si>
  <si>
    <r>
      <t xml:space="preserve">Информация об основных показателях финансово-хозяйственной деятельности 
</t>
    </r>
    <r>
      <rPr>
        <b/>
        <u/>
        <sz val="12"/>
        <rFont val="Times New Roman"/>
        <family val="1"/>
        <charset val="204"/>
      </rPr>
      <t>АО "Омскгазстройэксплуатация"</t>
    </r>
  </si>
  <si>
    <t>за 2025 год в сфере оказания услуг по транспортировке газа по магистральным трубопроводам</t>
  </si>
  <si>
    <t>за 2025 год</t>
  </si>
  <si>
    <t>Материальные затраты:</t>
  </si>
  <si>
    <t>электроэнергия</t>
  </si>
  <si>
    <t>коммунальные платежи (кроме электроэнергии)</t>
  </si>
  <si>
    <t>топливо</t>
  </si>
  <si>
    <t>1.3.5.</t>
  </si>
  <si>
    <t>запасные части и инвентарь</t>
  </si>
  <si>
    <t>1.3.6.</t>
  </si>
  <si>
    <t>газ на собственные нужды и технологические потери</t>
  </si>
  <si>
    <t>Амортизация основных средств, в том числе:</t>
  </si>
  <si>
    <t>1.4.1.</t>
  </si>
  <si>
    <t>амортизация трубопроводов и газораспределительных станций</t>
  </si>
  <si>
    <t>1.4.2.</t>
  </si>
  <si>
    <t>амортизация прочего имущества</t>
  </si>
  <si>
    <t xml:space="preserve">Прочие услуги </t>
  </si>
  <si>
    <t>Услуги сторонних организаций:</t>
  </si>
  <si>
    <t>информационно-вычислительные услуги</t>
  </si>
  <si>
    <t>1.5.1.5.</t>
  </si>
  <si>
    <t>услуги технического обслуживания газопроводов</t>
  </si>
  <si>
    <t>1.5.1.6.</t>
  </si>
  <si>
    <t xml:space="preserve">услуги диагностики </t>
  </si>
  <si>
    <t>1.5.1.7.</t>
  </si>
  <si>
    <t xml:space="preserve">прочие услуги </t>
  </si>
  <si>
    <t>Аренда (лизинг), в том числе:</t>
  </si>
  <si>
    <t>аренда газопроводов и газораспределительных станций</t>
  </si>
  <si>
    <t>аренда прочего имущества</t>
  </si>
  <si>
    <t>Страхование, в том числе:</t>
  </si>
  <si>
    <t>страхование опасного производственныого объекта</t>
  </si>
  <si>
    <t>страхование имущества</t>
  </si>
  <si>
    <t>прочее страхование</t>
  </si>
  <si>
    <t>Налоги в составе себестоимости, в том числе:</t>
  </si>
  <si>
    <t>1.5.5.1.</t>
  </si>
  <si>
    <t xml:space="preserve">налог на имущество </t>
  </si>
  <si>
    <t>1.5.5.2.</t>
  </si>
  <si>
    <t>транспортный налог</t>
  </si>
  <si>
    <t>1.5.5.3.</t>
  </si>
  <si>
    <t>налог на землю</t>
  </si>
  <si>
    <t>1.5.5.4.</t>
  </si>
  <si>
    <t>налог на загрязнение окружающей  среды</t>
  </si>
  <si>
    <t>охрана труда и подготовка кадров</t>
  </si>
  <si>
    <t>канцелярские и почтовые расходы</t>
  </si>
  <si>
    <t xml:space="preserve">прочие </t>
  </si>
  <si>
    <t>Проценты по целевым кредитам</t>
  </si>
  <si>
    <t>4.3.</t>
  </si>
  <si>
    <t xml:space="preserve">Дивиденды </t>
  </si>
  <si>
    <t>6</t>
  </si>
  <si>
    <t>15</t>
  </si>
  <si>
    <t>Количество компрессорных станций</t>
  </si>
  <si>
    <t>Суммарная мощность перекачивающих агрегатов</t>
  </si>
  <si>
    <t>МВт</t>
  </si>
  <si>
    <t>Количество газораспределительных станций</t>
  </si>
  <si>
    <t>10</t>
  </si>
  <si>
    <t>за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</si>
</sst>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#,##0_ ;\-#,##0\ "/>
    <numFmt numFmtId="166" formatCode="_-* #,##0\ _₽_-;\-* #,##0\ _₽_-;_-* &quot;-&quot;\ _₽_-;_-@_-"/>
    <numFmt numFmtId="167" formatCode="_-* #,##0.00\ _₽_-;\-* #,##0.00\ _₽_-;_-* &quot;-&quot;??\ _₽_-;_-@_-"/>
    <numFmt numFmtId="168" formatCode="_-* #,##0.0\ _₽_-;\-* #,##0.0\ _₽_-;_-* &quot;-&quot;??\ _₽_-;_-@_-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name val="Tahoma"/>
      <family val="2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10"/>
      <color rgb="FF0070C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49" fontId="6" fillId="0" borderId="0" applyFill="0" applyBorder="0">
      <alignment vertical="top"/>
    </xf>
    <xf numFmtId="0" fontId="8" fillId="0" borderId="0"/>
  </cellStyleXfs>
  <cellXfs count="48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0" borderId="0" xfId="1" applyNumberFormat="1" applyFont="1" applyFill="1" applyBorder="1" applyAlignment="1" applyProtection="1">
      <alignment vertical="center" wrapText="1"/>
    </xf>
    <xf numFmtId="0" fontId="1" fillId="2" borderId="0" xfId="0" applyFont="1" applyFill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164" fontId="7" fillId="0" borderId="0" xfId="2" applyNumberFormat="1" applyFont="1" applyFill="1" applyBorder="1" applyAlignment="1">
      <alignment horizontal="center" vertical="top" wrapText="1"/>
    </xf>
    <xf numFmtId="49" fontId="1" fillId="0" borderId="1" xfId="3" applyNumberFormat="1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9" fillId="0" borderId="1" xfId="3" applyFont="1" applyBorder="1" applyAlignment="1">
      <alignment horizontal="left" vertical="center" wrapText="1"/>
    </xf>
    <xf numFmtId="164" fontId="9" fillId="0" borderId="1" xfId="2" applyNumberFormat="1" applyFont="1" applyFill="1" applyBorder="1" applyAlignment="1">
      <alignment horizontal="right" vertical="center" wrapText="1" indent="1"/>
    </xf>
    <xf numFmtId="0" fontId="1" fillId="0" borderId="0" xfId="0" applyFont="1" applyAlignment="1">
      <alignment wrapText="1"/>
    </xf>
    <xf numFmtId="0" fontId="9" fillId="3" borderId="1" xfId="3" applyFont="1" applyFill="1" applyBorder="1" applyAlignment="1">
      <alignment horizontal="left" vertical="center" wrapText="1"/>
    </xf>
    <xf numFmtId="0" fontId="1" fillId="0" borderId="1" xfId="3" applyFont="1" applyBorder="1" applyAlignment="1">
      <alignment horizontal="left" vertical="center" wrapText="1"/>
    </xf>
    <xf numFmtId="164" fontId="1" fillId="0" borderId="1" xfId="2" applyNumberFormat="1" applyFont="1" applyFill="1" applyBorder="1" applyAlignment="1">
      <alignment horizontal="right" vertical="center" wrapText="1" indent="1"/>
    </xf>
    <xf numFmtId="0" fontId="9" fillId="3" borderId="1" xfId="3" applyFont="1" applyFill="1" applyBorder="1" applyAlignment="1">
      <alignment vertical="center" wrapText="1"/>
    </xf>
    <xf numFmtId="0" fontId="9" fillId="0" borderId="1" xfId="3" applyFont="1" applyBorder="1" applyAlignment="1">
      <alignment vertical="center" wrapText="1"/>
    </xf>
    <xf numFmtId="0" fontId="1" fillId="0" borderId="1" xfId="3" applyFont="1" applyBorder="1" applyAlignment="1">
      <alignment horizontal="left" vertical="center" wrapText="1" indent="1"/>
    </xf>
    <xf numFmtId="0" fontId="1" fillId="0" borderId="1" xfId="3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49" fontId="9" fillId="0" borderId="2" xfId="2" applyFont="1" applyFill="1" applyBorder="1" applyAlignment="1">
      <alignment horizontal="center" vertical="center" wrapText="1"/>
    </xf>
    <xf numFmtId="49" fontId="9" fillId="0" borderId="3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49" fontId="1" fillId="0" borderId="1" xfId="2" applyFont="1" applyFill="1" applyBorder="1" applyAlignment="1">
      <alignment horizontal="center" vertical="center" wrapText="1"/>
    </xf>
    <xf numFmtId="165" fontId="1" fillId="0" borderId="1" xfId="2" applyNumberFormat="1" applyFont="1" applyFill="1" applyBorder="1" applyAlignment="1">
      <alignment horizontal="right" vertical="center" wrapText="1" indent="1"/>
    </xf>
    <xf numFmtId="166" fontId="1" fillId="0" borderId="1" xfId="2" applyNumberFormat="1" applyFont="1" applyFill="1" applyBorder="1" applyAlignment="1">
      <alignment horizontal="right" vertical="center" wrapText="1" indent="1"/>
    </xf>
    <xf numFmtId="0" fontId="1" fillId="2" borderId="1" xfId="3" applyFont="1" applyFill="1" applyBorder="1" applyAlignment="1">
      <alignment horizontal="left" vertical="center" wrapText="1"/>
    </xf>
    <xf numFmtId="49" fontId="1" fillId="2" borderId="1" xfId="2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3" fontId="1" fillId="0" borderId="1" xfId="3" applyNumberFormat="1" applyFont="1" applyBorder="1" applyAlignment="1">
      <alignment horizontal="center" vertical="center" wrapText="1"/>
    </xf>
    <xf numFmtId="167" fontId="9" fillId="0" borderId="1" xfId="2" applyNumberFormat="1" applyFont="1" applyFill="1" applyBorder="1" applyAlignment="1">
      <alignment vertical="center" wrapText="1"/>
    </xf>
    <xf numFmtId="167" fontId="1" fillId="0" borderId="1" xfId="2" applyNumberFormat="1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49" fontId="9" fillId="0" borderId="1" xfId="2" applyFont="1" applyFill="1" applyBorder="1" applyAlignment="1">
      <alignment horizontal="center" vertical="center" wrapText="1"/>
    </xf>
    <xf numFmtId="49" fontId="9" fillId="0" borderId="1" xfId="2" applyFont="1" applyFill="1" applyBorder="1" applyAlignment="1">
      <alignment horizontal="center" vertical="center" wrapText="1"/>
    </xf>
    <xf numFmtId="168" fontId="1" fillId="0" borderId="1" xfId="2" applyNumberFormat="1" applyFont="1" applyFill="1" applyBorder="1" applyAlignment="1">
      <alignment vertical="center" wrapText="1"/>
    </xf>
    <xf numFmtId="167" fontId="1" fillId="0" borderId="1" xfId="2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4" fontId="1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</cellXfs>
  <cellStyles count="4">
    <cellStyle name="Обычный" xfId="0" builtinId="0"/>
    <cellStyle name="Обычный_GRO.2008" xfId="2" xr:uid="{AA489E8F-361C-41D0-8C57-F3E99B508450}"/>
    <cellStyle name="Обычный_ФАКТ 2 2" xfId="1" xr:uid="{B8ABA790-3ECB-41DC-B748-84F4DE07A389}"/>
    <cellStyle name="Обычный_Шаблон(газ) " xfId="3" xr:uid="{5C613010-D4A0-491E-AEBA-8424333985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B0D02-A446-422D-9BA3-E31A0D7DDF29}">
  <sheetPr>
    <pageSetUpPr fitToPage="1"/>
  </sheetPr>
  <dimension ref="A1:L176"/>
  <sheetViews>
    <sheetView zoomScaleNormal="100" workbookViewId="0">
      <selection activeCell="B75" sqref="B75"/>
    </sheetView>
  </sheetViews>
  <sheetFormatPr defaultRowHeight="12.75" x14ac:dyDescent="0.2"/>
  <cols>
    <col min="1" max="1" width="8.7109375" customWidth="1"/>
    <col min="2" max="2" width="67.5703125" customWidth="1"/>
    <col min="3" max="3" width="11.28515625" customWidth="1"/>
    <col min="4" max="4" width="19.28515625" style="47" customWidth="1"/>
    <col min="257" max="257" width="8.7109375" customWidth="1"/>
    <col min="258" max="258" width="67.5703125" customWidth="1"/>
    <col min="259" max="259" width="11.28515625" customWidth="1"/>
    <col min="260" max="260" width="19.28515625" customWidth="1"/>
    <col min="513" max="513" width="8.7109375" customWidth="1"/>
    <col min="514" max="514" width="67.5703125" customWidth="1"/>
    <col min="515" max="515" width="11.28515625" customWidth="1"/>
    <col min="516" max="516" width="19.28515625" customWidth="1"/>
    <col min="769" max="769" width="8.7109375" customWidth="1"/>
    <col min="770" max="770" width="67.5703125" customWidth="1"/>
    <col min="771" max="771" width="11.28515625" customWidth="1"/>
    <col min="772" max="772" width="19.28515625" customWidth="1"/>
    <col min="1025" max="1025" width="8.7109375" customWidth="1"/>
    <col min="1026" max="1026" width="67.5703125" customWidth="1"/>
    <col min="1027" max="1027" width="11.28515625" customWidth="1"/>
    <col min="1028" max="1028" width="19.28515625" customWidth="1"/>
    <col min="1281" max="1281" width="8.7109375" customWidth="1"/>
    <col min="1282" max="1282" width="67.5703125" customWidth="1"/>
    <col min="1283" max="1283" width="11.28515625" customWidth="1"/>
    <col min="1284" max="1284" width="19.28515625" customWidth="1"/>
    <col min="1537" max="1537" width="8.7109375" customWidth="1"/>
    <col min="1538" max="1538" width="67.5703125" customWidth="1"/>
    <col min="1539" max="1539" width="11.28515625" customWidth="1"/>
    <col min="1540" max="1540" width="19.28515625" customWidth="1"/>
    <col min="1793" max="1793" width="8.7109375" customWidth="1"/>
    <col min="1794" max="1794" width="67.5703125" customWidth="1"/>
    <col min="1795" max="1795" width="11.28515625" customWidth="1"/>
    <col min="1796" max="1796" width="19.28515625" customWidth="1"/>
    <col min="2049" max="2049" width="8.7109375" customWidth="1"/>
    <col min="2050" max="2050" width="67.5703125" customWidth="1"/>
    <col min="2051" max="2051" width="11.28515625" customWidth="1"/>
    <col min="2052" max="2052" width="19.28515625" customWidth="1"/>
    <col min="2305" max="2305" width="8.7109375" customWidth="1"/>
    <col min="2306" max="2306" width="67.5703125" customWidth="1"/>
    <col min="2307" max="2307" width="11.28515625" customWidth="1"/>
    <col min="2308" max="2308" width="19.28515625" customWidth="1"/>
    <col min="2561" max="2561" width="8.7109375" customWidth="1"/>
    <col min="2562" max="2562" width="67.5703125" customWidth="1"/>
    <col min="2563" max="2563" width="11.28515625" customWidth="1"/>
    <col min="2564" max="2564" width="19.28515625" customWidth="1"/>
    <col min="2817" max="2817" width="8.7109375" customWidth="1"/>
    <col min="2818" max="2818" width="67.5703125" customWidth="1"/>
    <col min="2819" max="2819" width="11.28515625" customWidth="1"/>
    <col min="2820" max="2820" width="19.28515625" customWidth="1"/>
    <col min="3073" max="3073" width="8.7109375" customWidth="1"/>
    <col min="3074" max="3074" width="67.5703125" customWidth="1"/>
    <col min="3075" max="3075" width="11.28515625" customWidth="1"/>
    <col min="3076" max="3076" width="19.28515625" customWidth="1"/>
    <col min="3329" max="3329" width="8.7109375" customWidth="1"/>
    <col min="3330" max="3330" width="67.5703125" customWidth="1"/>
    <col min="3331" max="3331" width="11.28515625" customWidth="1"/>
    <col min="3332" max="3332" width="19.28515625" customWidth="1"/>
    <col min="3585" max="3585" width="8.7109375" customWidth="1"/>
    <col min="3586" max="3586" width="67.5703125" customWidth="1"/>
    <col min="3587" max="3587" width="11.28515625" customWidth="1"/>
    <col min="3588" max="3588" width="19.28515625" customWidth="1"/>
    <col min="3841" max="3841" width="8.7109375" customWidth="1"/>
    <col min="3842" max="3842" width="67.5703125" customWidth="1"/>
    <col min="3843" max="3843" width="11.28515625" customWidth="1"/>
    <col min="3844" max="3844" width="19.28515625" customWidth="1"/>
    <col min="4097" max="4097" width="8.7109375" customWidth="1"/>
    <col min="4098" max="4098" width="67.5703125" customWidth="1"/>
    <col min="4099" max="4099" width="11.28515625" customWidth="1"/>
    <col min="4100" max="4100" width="19.28515625" customWidth="1"/>
    <col min="4353" max="4353" width="8.7109375" customWidth="1"/>
    <col min="4354" max="4354" width="67.5703125" customWidth="1"/>
    <col min="4355" max="4355" width="11.28515625" customWidth="1"/>
    <col min="4356" max="4356" width="19.28515625" customWidth="1"/>
    <col min="4609" max="4609" width="8.7109375" customWidth="1"/>
    <col min="4610" max="4610" width="67.5703125" customWidth="1"/>
    <col min="4611" max="4611" width="11.28515625" customWidth="1"/>
    <col min="4612" max="4612" width="19.28515625" customWidth="1"/>
    <col min="4865" max="4865" width="8.7109375" customWidth="1"/>
    <col min="4866" max="4866" width="67.5703125" customWidth="1"/>
    <col min="4867" max="4867" width="11.28515625" customWidth="1"/>
    <col min="4868" max="4868" width="19.28515625" customWidth="1"/>
    <col min="5121" max="5121" width="8.7109375" customWidth="1"/>
    <col min="5122" max="5122" width="67.5703125" customWidth="1"/>
    <col min="5123" max="5123" width="11.28515625" customWidth="1"/>
    <col min="5124" max="5124" width="19.28515625" customWidth="1"/>
    <col min="5377" max="5377" width="8.7109375" customWidth="1"/>
    <col min="5378" max="5378" width="67.5703125" customWidth="1"/>
    <col min="5379" max="5379" width="11.28515625" customWidth="1"/>
    <col min="5380" max="5380" width="19.28515625" customWidth="1"/>
    <col min="5633" max="5633" width="8.7109375" customWidth="1"/>
    <col min="5634" max="5634" width="67.5703125" customWidth="1"/>
    <col min="5635" max="5635" width="11.28515625" customWidth="1"/>
    <col min="5636" max="5636" width="19.28515625" customWidth="1"/>
    <col min="5889" max="5889" width="8.7109375" customWidth="1"/>
    <col min="5890" max="5890" width="67.5703125" customWidth="1"/>
    <col min="5891" max="5891" width="11.28515625" customWidth="1"/>
    <col min="5892" max="5892" width="19.28515625" customWidth="1"/>
    <col min="6145" max="6145" width="8.7109375" customWidth="1"/>
    <col min="6146" max="6146" width="67.5703125" customWidth="1"/>
    <col min="6147" max="6147" width="11.28515625" customWidth="1"/>
    <col min="6148" max="6148" width="19.28515625" customWidth="1"/>
    <col min="6401" max="6401" width="8.7109375" customWidth="1"/>
    <col min="6402" max="6402" width="67.5703125" customWidth="1"/>
    <col min="6403" max="6403" width="11.28515625" customWidth="1"/>
    <col min="6404" max="6404" width="19.28515625" customWidth="1"/>
    <col min="6657" max="6657" width="8.7109375" customWidth="1"/>
    <col min="6658" max="6658" width="67.5703125" customWidth="1"/>
    <col min="6659" max="6659" width="11.28515625" customWidth="1"/>
    <col min="6660" max="6660" width="19.28515625" customWidth="1"/>
    <col min="6913" max="6913" width="8.7109375" customWidth="1"/>
    <col min="6914" max="6914" width="67.5703125" customWidth="1"/>
    <col min="6915" max="6915" width="11.28515625" customWidth="1"/>
    <col min="6916" max="6916" width="19.28515625" customWidth="1"/>
    <col min="7169" max="7169" width="8.7109375" customWidth="1"/>
    <col min="7170" max="7170" width="67.5703125" customWidth="1"/>
    <col min="7171" max="7171" width="11.28515625" customWidth="1"/>
    <col min="7172" max="7172" width="19.28515625" customWidth="1"/>
    <col min="7425" max="7425" width="8.7109375" customWidth="1"/>
    <col min="7426" max="7426" width="67.5703125" customWidth="1"/>
    <col min="7427" max="7427" width="11.28515625" customWidth="1"/>
    <col min="7428" max="7428" width="19.28515625" customWidth="1"/>
    <col min="7681" max="7681" width="8.7109375" customWidth="1"/>
    <col min="7682" max="7682" width="67.5703125" customWidth="1"/>
    <col min="7683" max="7683" width="11.28515625" customWidth="1"/>
    <col min="7684" max="7684" width="19.28515625" customWidth="1"/>
    <col min="7937" max="7937" width="8.7109375" customWidth="1"/>
    <col min="7938" max="7938" width="67.5703125" customWidth="1"/>
    <col min="7939" max="7939" width="11.28515625" customWidth="1"/>
    <col min="7940" max="7940" width="19.28515625" customWidth="1"/>
    <col min="8193" max="8193" width="8.7109375" customWidth="1"/>
    <col min="8194" max="8194" width="67.5703125" customWidth="1"/>
    <col min="8195" max="8195" width="11.28515625" customWidth="1"/>
    <col min="8196" max="8196" width="19.28515625" customWidth="1"/>
    <col min="8449" max="8449" width="8.7109375" customWidth="1"/>
    <col min="8450" max="8450" width="67.5703125" customWidth="1"/>
    <col min="8451" max="8451" width="11.28515625" customWidth="1"/>
    <col min="8452" max="8452" width="19.28515625" customWidth="1"/>
    <col min="8705" max="8705" width="8.7109375" customWidth="1"/>
    <col min="8706" max="8706" width="67.5703125" customWidth="1"/>
    <col min="8707" max="8707" width="11.28515625" customWidth="1"/>
    <col min="8708" max="8708" width="19.28515625" customWidth="1"/>
    <col min="8961" max="8961" width="8.7109375" customWidth="1"/>
    <col min="8962" max="8962" width="67.5703125" customWidth="1"/>
    <col min="8963" max="8963" width="11.28515625" customWidth="1"/>
    <col min="8964" max="8964" width="19.28515625" customWidth="1"/>
    <col min="9217" max="9217" width="8.7109375" customWidth="1"/>
    <col min="9218" max="9218" width="67.5703125" customWidth="1"/>
    <col min="9219" max="9219" width="11.28515625" customWidth="1"/>
    <col min="9220" max="9220" width="19.28515625" customWidth="1"/>
    <col min="9473" max="9473" width="8.7109375" customWidth="1"/>
    <col min="9474" max="9474" width="67.5703125" customWidth="1"/>
    <col min="9475" max="9475" width="11.28515625" customWidth="1"/>
    <col min="9476" max="9476" width="19.28515625" customWidth="1"/>
    <col min="9729" max="9729" width="8.7109375" customWidth="1"/>
    <col min="9730" max="9730" width="67.5703125" customWidth="1"/>
    <col min="9731" max="9731" width="11.28515625" customWidth="1"/>
    <col min="9732" max="9732" width="19.28515625" customWidth="1"/>
    <col min="9985" max="9985" width="8.7109375" customWidth="1"/>
    <col min="9986" max="9986" width="67.5703125" customWidth="1"/>
    <col min="9987" max="9987" width="11.28515625" customWidth="1"/>
    <col min="9988" max="9988" width="19.28515625" customWidth="1"/>
    <col min="10241" max="10241" width="8.7109375" customWidth="1"/>
    <col min="10242" max="10242" width="67.5703125" customWidth="1"/>
    <col min="10243" max="10243" width="11.28515625" customWidth="1"/>
    <col min="10244" max="10244" width="19.28515625" customWidth="1"/>
    <col min="10497" max="10497" width="8.7109375" customWidth="1"/>
    <col min="10498" max="10498" width="67.5703125" customWidth="1"/>
    <col min="10499" max="10499" width="11.28515625" customWidth="1"/>
    <col min="10500" max="10500" width="19.28515625" customWidth="1"/>
    <col min="10753" max="10753" width="8.7109375" customWidth="1"/>
    <col min="10754" max="10754" width="67.5703125" customWidth="1"/>
    <col min="10755" max="10755" width="11.28515625" customWidth="1"/>
    <col min="10756" max="10756" width="19.28515625" customWidth="1"/>
    <col min="11009" max="11009" width="8.7109375" customWidth="1"/>
    <col min="11010" max="11010" width="67.5703125" customWidth="1"/>
    <col min="11011" max="11011" width="11.28515625" customWidth="1"/>
    <col min="11012" max="11012" width="19.28515625" customWidth="1"/>
    <col min="11265" max="11265" width="8.7109375" customWidth="1"/>
    <col min="11266" max="11266" width="67.5703125" customWidth="1"/>
    <col min="11267" max="11267" width="11.28515625" customWidth="1"/>
    <col min="11268" max="11268" width="19.28515625" customWidth="1"/>
    <col min="11521" max="11521" width="8.7109375" customWidth="1"/>
    <col min="11522" max="11522" width="67.5703125" customWidth="1"/>
    <col min="11523" max="11523" width="11.28515625" customWidth="1"/>
    <col min="11524" max="11524" width="19.28515625" customWidth="1"/>
    <col min="11777" max="11777" width="8.7109375" customWidth="1"/>
    <col min="11778" max="11778" width="67.5703125" customWidth="1"/>
    <col min="11779" max="11779" width="11.28515625" customWidth="1"/>
    <col min="11780" max="11780" width="19.28515625" customWidth="1"/>
    <col min="12033" max="12033" width="8.7109375" customWidth="1"/>
    <col min="12034" max="12034" width="67.5703125" customWidth="1"/>
    <col min="12035" max="12035" width="11.28515625" customWidth="1"/>
    <col min="12036" max="12036" width="19.28515625" customWidth="1"/>
    <col min="12289" max="12289" width="8.7109375" customWidth="1"/>
    <col min="12290" max="12290" width="67.5703125" customWidth="1"/>
    <col min="12291" max="12291" width="11.28515625" customWidth="1"/>
    <col min="12292" max="12292" width="19.28515625" customWidth="1"/>
    <col min="12545" max="12545" width="8.7109375" customWidth="1"/>
    <col min="12546" max="12546" width="67.5703125" customWidth="1"/>
    <col min="12547" max="12547" width="11.28515625" customWidth="1"/>
    <col min="12548" max="12548" width="19.28515625" customWidth="1"/>
    <col min="12801" max="12801" width="8.7109375" customWidth="1"/>
    <col min="12802" max="12802" width="67.5703125" customWidth="1"/>
    <col min="12803" max="12803" width="11.28515625" customWidth="1"/>
    <col min="12804" max="12804" width="19.28515625" customWidth="1"/>
    <col min="13057" max="13057" width="8.7109375" customWidth="1"/>
    <col min="13058" max="13058" width="67.5703125" customWidth="1"/>
    <col min="13059" max="13059" width="11.28515625" customWidth="1"/>
    <col min="13060" max="13060" width="19.28515625" customWidth="1"/>
    <col min="13313" max="13313" width="8.7109375" customWidth="1"/>
    <col min="13314" max="13314" width="67.5703125" customWidth="1"/>
    <col min="13315" max="13315" width="11.28515625" customWidth="1"/>
    <col min="13316" max="13316" width="19.28515625" customWidth="1"/>
    <col min="13569" max="13569" width="8.7109375" customWidth="1"/>
    <col min="13570" max="13570" width="67.5703125" customWidth="1"/>
    <col min="13571" max="13571" width="11.28515625" customWidth="1"/>
    <col min="13572" max="13572" width="19.28515625" customWidth="1"/>
    <col min="13825" max="13825" width="8.7109375" customWidth="1"/>
    <col min="13826" max="13826" width="67.5703125" customWidth="1"/>
    <col min="13827" max="13827" width="11.28515625" customWidth="1"/>
    <col min="13828" max="13828" width="19.28515625" customWidth="1"/>
    <col min="14081" max="14081" width="8.7109375" customWidth="1"/>
    <col min="14082" max="14082" width="67.5703125" customWidth="1"/>
    <col min="14083" max="14083" width="11.28515625" customWidth="1"/>
    <col min="14084" max="14084" width="19.28515625" customWidth="1"/>
    <col min="14337" max="14337" width="8.7109375" customWidth="1"/>
    <col min="14338" max="14338" width="67.5703125" customWidth="1"/>
    <col min="14339" max="14339" width="11.28515625" customWidth="1"/>
    <col min="14340" max="14340" width="19.28515625" customWidth="1"/>
    <col min="14593" max="14593" width="8.7109375" customWidth="1"/>
    <col min="14594" max="14594" width="67.5703125" customWidth="1"/>
    <col min="14595" max="14595" width="11.28515625" customWidth="1"/>
    <col min="14596" max="14596" width="19.28515625" customWidth="1"/>
    <col min="14849" max="14849" width="8.7109375" customWidth="1"/>
    <col min="14850" max="14850" width="67.5703125" customWidth="1"/>
    <col min="14851" max="14851" width="11.28515625" customWidth="1"/>
    <col min="14852" max="14852" width="19.28515625" customWidth="1"/>
    <col min="15105" max="15105" width="8.7109375" customWidth="1"/>
    <col min="15106" max="15106" width="67.5703125" customWidth="1"/>
    <col min="15107" max="15107" width="11.28515625" customWidth="1"/>
    <col min="15108" max="15108" width="19.28515625" customWidth="1"/>
    <col min="15361" max="15361" width="8.7109375" customWidth="1"/>
    <col min="15362" max="15362" width="67.5703125" customWidth="1"/>
    <col min="15363" max="15363" width="11.28515625" customWidth="1"/>
    <col min="15364" max="15364" width="19.28515625" customWidth="1"/>
    <col min="15617" max="15617" width="8.7109375" customWidth="1"/>
    <col min="15618" max="15618" width="67.5703125" customWidth="1"/>
    <col min="15619" max="15619" width="11.28515625" customWidth="1"/>
    <col min="15620" max="15620" width="19.28515625" customWidth="1"/>
    <col min="15873" max="15873" width="8.7109375" customWidth="1"/>
    <col min="15874" max="15874" width="67.5703125" customWidth="1"/>
    <col min="15875" max="15875" width="11.28515625" customWidth="1"/>
    <col min="15876" max="15876" width="19.28515625" customWidth="1"/>
    <col min="16129" max="16129" width="8.7109375" customWidth="1"/>
    <col min="16130" max="16130" width="67.5703125" customWidth="1"/>
    <col min="16131" max="16131" width="11.28515625" customWidth="1"/>
    <col min="16132" max="16132" width="19.28515625" customWidth="1"/>
  </cols>
  <sheetData>
    <row r="1" spans="1:4" s="3" customFormat="1" ht="13.5" customHeight="1" x14ac:dyDescent="0.2">
      <c r="A1" s="1" t="s">
        <v>131</v>
      </c>
      <c r="B1" s="1"/>
      <c r="C1" s="1"/>
      <c r="D1" s="1"/>
    </row>
    <row r="2" spans="1:4" s="3" customFormat="1" ht="13.5" customHeight="1" x14ac:dyDescent="0.2">
      <c r="A2" s="1" t="s">
        <v>1</v>
      </c>
      <c r="B2" s="1"/>
      <c r="C2" s="1"/>
      <c r="D2" s="1"/>
    </row>
    <row r="3" spans="1:4" s="3" customFormat="1" ht="13.5" customHeight="1" x14ac:dyDescent="0.2">
      <c r="A3" s="1" t="s">
        <v>132</v>
      </c>
      <c r="B3" s="1"/>
      <c r="C3" s="1"/>
      <c r="D3" s="1"/>
    </row>
    <row r="4" spans="1:4" s="3" customFormat="1" x14ac:dyDescent="0.2">
      <c r="A4" s="1" t="s">
        <v>133</v>
      </c>
      <c r="B4" s="1"/>
      <c r="C4" s="1"/>
      <c r="D4" s="1"/>
    </row>
    <row r="5" spans="1:4" s="3" customFormat="1" ht="30" customHeight="1" x14ac:dyDescent="0.25">
      <c r="A5" s="35" t="s">
        <v>134</v>
      </c>
      <c r="B5" s="35"/>
      <c r="C5" s="35"/>
      <c r="D5" s="35"/>
    </row>
    <row r="6" spans="1:4" s="3" customFormat="1" ht="12.75" customHeight="1" x14ac:dyDescent="0.2">
      <c r="A6" s="7" t="s">
        <v>4</v>
      </c>
      <c r="B6" s="7"/>
      <c r="C6" s="7"/>
      <c r="D6" s="7"/>
    </row>
    <row r="7" spans="1:4" s="3" customFormat="1" ht="15.75" customHeight="1" x14ac:dyDescent="0.2">
      <c r="A7" s="5" t="s">
        <v>135</v>
      </c>
      <c r="B7" s="5"/>
      <c r="C7" s="5"/>
      <c r="D7" s="5"/>
    </row>
    <row r="8" spans="1:4" s="3" customFormat="1" ht="15.75" customHeight="1" x14ac:dyDescent="0.2">
      <c r="A8" s="36"/>
      <c r="B8" s="36"/>
      <c r="C8" s="36"/>
      <c r="D8" s="36"/>
    </row>
    <row r="9" spans="1:4" s="14" customFormat="1" ht="25.5" x14ac:dyDescent="0.2">
      <c r="A9" s="11" t="s">
        <v>7</v>
      </c>
      <c r="B9" s="12" t="s">
        <v>8</v>
      </c>
      <c r="C9" s="11" t="s">
        <v>9</v>
      </c>
      <c r="D9" s="13" t="s">
        <v>136</v>
      </c>
    </row>
    <row r="10" spans="1:4" s="14" customFormat="1" x14ac:dyDescent="0.2">
      <c r="A10" s="11" t="s">
        <v>10</v>
      </c>
      <c r="B10" s="12">
        <v>2</v>
      </c>
      <c r="C10" s="11" t="s">
        <v>11</v>
      </c>
      <c r="D10" s="37"/>
    </row>
    <row r="11" spans="1:4" s="17" customFormat="1" ht="25.5" x14ac:dyDescent="0.2">
      <c r="A11" s="13" t="s">
        <v>10</v>
      </c>
      <c r="B11" s="15" t="s">
        <v>13</v>
      </c>
      <c r="C11" s="11" t="s">
        <v>14</v>
      </c>
      <c r="D11" s="38">
        <f>D12+D13+D14+D21+D24</f>
        <v>152832.13</v>
      </c>
    </row>
    <row r="12" spans="1:4" s="17" customFormat="1" x14ac:dyDescent="0.2">
      <c r="A12" s="13" t="s">
        <v>15</v>
      </c>
      <c r="B12" s="15" t="s">
        <v>16</v>
      </c>
      <c r="C12" s="30" t="s">
        <v>14</v>
      </c>
      <c r="D12" s="39">
        <v>11575.93</v>
      </c>
    </row>
    <row r="13" spans="1:4" s="17" customFormat="1" x14ac:dyDescent="0.2">
      <c r="A13" s="13" t="s">
        <v>17</v>
      </c>
      <c r="B13" s="15" t="s">
        <v>18</v>
      </c>
      <c r="C13" s="30" t="s">
        <v>14</v>
      </c>
      <c r="D13" s="39">
        <v>3444.18</v>
      </c>
    </row>
    <row r="14" spans="1:4" s="17" customFormat="1" x14ac:dyDescent="0.2">
      <c r="A14" s="13" t="s">
        <v>19</v>
      </c>
      <c r="B14" s="22" t="s">
        <v>137</v>
      </c>
      <c r="C14" s="30" t="s">
        <v>14</v>
      </c>
      <c r="D14" s="38">
        <f>SUM(D15:D20)</f>
        <v>8911.3799999999992</v>
      </c>
    </row>
    <row r="15" spans="1:4" s="17" customFormat="1" x14ac:dyDescent="0.2">
      <c r="A15" s="11" t="s">
        <v>21</v>
      </c>
      <c r="B15" s="23" t="s">
        <v>138</v>
      </c>
      <c r="C15" s="30" t="s">
        <v>14</v>
      </c>
      <c r="D15" s="39">
        <v>966.14</v>
      </c>
    </row>
    <row r="16" spans="1:4" s="17" customFormat="1" x14ac:dyDescent="0.2">
      <c r="A16" s="11" t="s">
        <v>23</v>
      </c>
      <c r="B16" s="23" t="s">
        <v>139</v>
      </c>
      <c r="C16" s="30" t="s">
        <v>14</v>
      </c>
      <c r="D16" s="39">
        <v>68.45</v>
      </c>
    </row>
    <row r="17" spans="1:4" s="17" customFormat="1" x14ac:dyDescent="0.2">
      <c r="A17" s="11" t="s">
        <v>25</v>
      </c>
      <c r="B17" s="23" t="s">
        <v>22</v>
      </c>
      <c r="C17" s="30" t="s">
        <v>14</v>
      </c>
      <c r="D17" s="39">
        <v>3992.97</v>
      </c>
    </row>
    <row r="18" spans="1:4" s="17" customFormat="1" x14ac:dyDescent="0.2">
      <c r="A18" s="11" t="s">
        <v>27</v>
      </c>
      <c r="B18" s="23" t="s">
        <v>140</v>
      </c>
      <c r="C18" s="30" t="s">
        <v>14</v>
      </c>
      <c r="D18" s="39">
        <v>861.82</v>
      </c>
    </row>
    <row r="19" spans="1:4" s="17" customFormat="1" x14ac:dyDescent="0.2">
      <c r="A19" s="11" t="s">
        <v>141</v>
      </c>
      <c r="B19" s="23" t="s">
        <v>142</v>
      </c>
      <c r="C19" s="30" t="s">
        <v>14</v>
      </c>
      <c r="D19" s="39">
        <v>537.87</v>
      </c>
    </row>
    <row r="20" spans="1:4" s="17" customFormat="1" ht="13.5" customHeight="1" x14ac:dyDescent="0.2">
      <c r="A20" s="11" t="s">
        <v>143</v>
      </c>
      <c r="B20" s="23" t="s">
        <v>144</v>
      </c>
      <c r="C20" s="30" t="s">
        <v>14</v>
      </c>
      <c r="D20" s="39">
        <v>2484.13</v>
      </c>
    </row>
    <row r="21" spans="1:4" s="17" customFormat="1" x14ac:dyDescent="0.2">
      <c r="A21" s="13" t="s">
        <v>29</v>
      </c>
      <c r="B21" s="22" t="s">
        <v>145</v>
      </c>
      <c r="C21" s="30" t="s">
        <v>14</v>
      </c>
      <c r="D21" s="38">
        <f>SUM(D22:D23)</f>
        <v>26258.22</v>
      </c>
    </row>
    <row r="22" spans="1:4" s="17" customFormat="1" ht="13.5" customHeight="1" x14ac:dyDescent="0.2">
      <c r="A22" s="11" t="s">
        <v>146</v>
      </c>
      <c r="B22" s="23" t="s">
        <v>147</v>
      </c>
      <c r="C22" s="30" t="s">
        <v>14</v>
      </c>
      <c r="D22" s="39">
        <v>25459.65</v>
      </c>
    </row>
    <row r="23" spans="1:4" s="17" customFormat="1" x14ac:dyDescent="0.2">
      <c r="A23" s="11" t="s">
        <v>148</v>
      </c>
      <c r="B23" s="23" t="s">
        <v>149</v>
      </c>
      <c r="C23" s="30" t="s">
        <v>14</v>
      </c>
      <c r="D23" s="39">
        <v>798.57</v>
      </c>
    </row>
    <row r="24" spans="1:4" s="17" customFormat="1" x14ac:dyDescent="0.2">
      <c r="A24" s="13" t="s">
        <v>31</v>
      </c>
      <c r="B24" s="22" t="s">
        <v>150</v>
      </c>
      <c r="C24" s="30" t="s">
        <v>14</v>
      </c>
      <c r="D24" s="38">
        <f>D25+D33+D36+D40+D41+D46</f>
        <v>102642.42000000001</v>
      </c>
    </row>
    <row r="25" spans="1:4" s="17" customFormat="1" ht="18.75" customHeight="1" x14ac:dyDescent="0.2">
      <c r="A25" s="13" t="s">
        <v>33</v>
      </c>
      <c r="B25" s="15" t="s">
        <v>151</v>
      </c>
      <c r="C25" s="30" t="s">
        <v>14</v>
      </c>
      <c r="D25" s="16">
        <f>SUM(D26:D32)</f>
        <v>41067.670000000006</v>
      </c>
    </row>
    <row r="26" spans="1:4" s="17" customFormat="1" x14ac:dyDescent="0.2">
      <c r="A26" s="11" t="s">
        <v>35</v>
      </c>
      <c r="B26" s="23" t="s">
        <v>62</v>
      </c>
      <c r="C26" s="30" t="s">
        <v>14</v>
      </c>
      <c r="D26" s="39">
        <v>93.18</v>
      </c>
    </row>
    <row r="27" spans="1:4" s="17" customFormat="1" ht="15.75" customHeight="1" x14ac:dyDescent="0.2">
      <c r="A27" s="11" t="s">
        <v>37</v>
      </c>
      <c r="B27" s="23" t="s">
        <v>64</v>
      </c>
      <c r="C27" s="30" t="s">
        <v>14</v>
      </c>
      <c r="D27" s="39">
        <v>1276.95</v>
      </c>
    </row>
    <row r="28" spans="1:4" s="17" customFormat="1" x14ac:dyDescent="0.2">
      <c r="A28" s="11" t="s">
        <v>39</v>
      </c>
      <c r="B28" s="23" t="s">
        <v>152</v>
      </c>
      <c r="C28" s="30" t="s">
        <v>14</v>
      </c>
      <c r="D28" s="39">
        <v>27.62</v>
      </c>
    </row>
    <row r="29" spans="1:4" s="17" customFormat="1" x14ac:dyDescent="0.2">
      <c r="A29" s="11" t="s">
        <v>41</v>
      </c>
      <c r="B29" s="23" t="s">
        <v>68</v>
      </c>
      <c r="C29" s="30" t="s">
        <v>14</v>
      </c>
      <c r="D29" s="39">
        <v>0.72</v>
      </c>
    </row>
    <row r="30" spans="1:4" s="17" customFormat="1" x14ac:dyDescent="0.2">
      <c r="A30" s="11" t="s">
        <v>153</v>
      </c>
      <c r="B30" s="23" t="s">
        <v>154</v>
      </c>
      <c r="C30" s="30" t="s">
        <v>14</v>
      </c>
      <c r="D30" s="39">
        <v>35432.94</v>
      </c>
    </row>
    <row r="31" spans="1:4" s="17" customFormat="1" x14ac:dyDescent="0.2">
      <c r="A31" s="11" t="s">
        <v>155</v>
      </c>
      <c r="B31" s="23" t="s">
        <v>156</v>
      </c>
      <c r="C31" s="30" t="s">
        <v>14</v>
      </c>
      <c r="D31" s="39">
        <v>1690</v>
      </c>
    </row>
    <row r="32" spans="1:4" s="17" customFormat="1" x14ac:dyDescent="0.2">
      <c r="A32" s="11" t="s">
        <v>157</v>
      </c>
      <c r="B32" s="23" t="s">
        <v>158</v>
      </c>
      <c r="C32" s="30" t="s">
        <v>14</v>
      </c>
      <c r="D32" s="39">
        <v>2546.2600000000002</v>
      </c>
    </row>
    <row r="33" spans="1:12" s="17" customFormat="1" x14ac:dyDescent="0.2">
      <c r="A33" s="13" t="s">
        <v>43</v>
      </c>
      <c r="B33" s="15" t="s">
        <v>159</v>
      </c>
      <c r="C33" s="30" t="s">
        <v>14</v>
      </c>
      <c r="D33" s="38">
        <f t="shared" ref="D33" si="0">SUM(D34:D35)</f>
        <v>8.41</v>
      </c>
    </row>
    <row r="34" spans="1:12" s="17" customFormat="1" x14ac:dyDescent="0.2">
      <c r="A34" s="11" t="s">
        <v>45</v>
      </c>
      <c r="B34" s="23" t="s">
        <v>160</v>
      </c>
      <c r="C34" s="30" t="s">
        <v>14</v>
      </c>
      <c r="D34" s="39">
        <v>0</v>
      </c>
    </row>
    <row r="35" spans="1:12" s="17" customFormat="1" x14ac:dyDescent="0.2">
      <c r="A35" s="11" t="s">
        <v>47</v>
      </c>
      <c r="B35" s="23" t="s">
        <v>161</v>
      </c>
      <c r="C35" s="30" t="s">
        <v>14</v>
      </c>
      <c r="D35" s="39">
        <v>8.41</v>
      </c>
    </row>
    <row r="36" spans="1:12" s="17" customFormat="1" x14ac:dyDescent="0.2">
      <c r="A36" s="13" t="s">
        <v>49</v>
      </c>
      <c r="B36" s="15" t="s">
        <v>162</v>
      </c>
      <c r="C36" s="30" t="s">
        <v>14</v>
      </c>
      <c r="D36" s="38">
        <f t="shared" ref="D36" si="1">SUM(D37:D39)</f>
        <v>162.97</v>
      </c>
    </row>
    <row r="37" spans="1:12" s="17" customFormat="1" x14ac:dyDescent="0.2">
      <c r="A37" s="11" t="s">
        <v>51</v>
      </c>
      <c r="B37" s="23" t="s">
        <v>163</v>
      </c>
      <c r="C37" s="30" t="s">
        <v>14</v>
      </c>
      <c r="D37" s="39">
        <v>142.41999999999999</v>
      </c>
    </row>
    <row r="38" spans="1:12" s="17" customFormat="1" x14ac:dyDescent="0.2">
      <c r="A38" s="11" t="s">
        <v>53</v>
      </c>
      <c r="B38" s="23" t="s">
        <v>164</v>
      </c>
      <c r="C38" s="30" t="s">
        <v>14</v>
      </c>
      <c r="D38" s="39">
        <v>0</v>
      </c>
    </row>
    <row r="39" spans="1:12" s="17" customFormat="1" x14ac:dyDescent="0.2">
      <c r="A39" s="11" t="s">
        <v>55</v>
      </c>
      <c r="B39" s="23" t="s">
        <v>165</v>
      </c>
      <c r="C39" s="30" t="s">
        <v>14</v>
      </c>
      <c r="D39" s="39">
        <v>20.55</v>
      </c>
    </row>
    <row r="40" spans="1:12" s="17" customFormat="1" ht="21.75" customHeight="1" x14ac:dyDescent="0.2">
      <c r="A40" s="13" t="s">
        <v>59</v>
      </c>
      <c r="B40" s="15" t="s">
        <v>79</v>
      </c>
      <c r="C40" s="30" t="s">
        <v>14</v>
      </c>
      <c r="D40" s="38">
        <v>53775.25</v>
      </c>
      <c r="E40" s="40"/>
      <c r="F40" s="40"/>
      <c r="G40" s="40"/>
      <c r="H40" s="40"/>
      <c r="I40" s="40"/>
      <c r="J40" s="40"/>
      <c r="K40" s="40"/>
      <c r="L40" s="40"/>
    </row>
    <row r="41" spans="1:12" s="17" customFormat="1" x14ac:dyDescent="0.2">
      <c r="A41" s="13" t="s">
        <v>78</v>
      </c>
      <c r="B41" s="15" t="s">
        <v>166</v>
      </c>
      <c r="C41" s="30" t="s">
        <v>14</v>
      </c>
      <c r="D41" s="38">
        <f t="shared" ref="D41" si="2">SUM(D42:D45)</f>
        <v>7242.79</v>
      </c>
    </row>
    <row r="42" spans="1:12" s="17" customFormat="1" x14ac:dyDescent="0.2">
      <c r="A42" s="11" t="s">
        <v>167</v>
      </c>
      <c r="B42" s="23" t="s">
        <v>168</v>
      </c>
      <c r="C42" s="30" t="s">
        <v>14</v>
      </c>
      <c r="D42" s="39">
        <v>7173.37</v>
      </c>
    </row>
    <row r="43" spans="1:12" s="17" customFormat="1" x14ac:dyDescent="0.2">
      <c r="A43" s="11" t="s">
        <v>169</v>
      </c>
      <c r="B43" s="23" t="s">
        <v>170</v>
      </c>
      <c r="C43" s="30" t="s">
        <v>14</v>
      </c>
      <c r="D43" s="39">
        <v>19.79</v>
      </c>
    </row>
    <row r="44" spans="1:12" s="17" customFormat="1" x14ac:dyDescent="0.2">
      <c r="A44" s="11" t="s">
        <v>171</v>
      </c>
      <c r="B44" s="23" t="s">
        <v>172</v>
      </c>
      <c r="C44" s="30" t="s">
        <v>14</v>
      </c>
      <c r="D44" s="39">
        <v>49.63</v>
      </c>
    </row>
    <row r="45" spans="1:12" s="17" customFormat="1" x14ac:dyDescent="0.2">
      <c r="A45" s="11" t="s">
        <v>173</v>
      </c>
      <c r="B45" s="23" t="s">
        <v>174</v>
      </c>
      <c r="C45" s="30" t="s">
        <v>14</v>
      </c>
      <c r="D45" s="39">
        <v>0</v>
      </c>
    </row>
    <row r="46" spans="1:12" s="17" customFormat="1" x14ac:dyDescent="0.2">
      <c r="A46" s="13" t="s">
        <v>80</v>
      </c>
      <c r="B46" s="15" t="s">
        <v>81</v>
      </c>
      <c r="C46" s="30" t="s">
        <v>14</v>
      </c>
      <c r="D46" s="38">
        <f t="shared" ref="D46" si="3">SUM(D47:D50)</f>
        <v>385.33000000000004</v>
      </c>
    </row>
    <row r="47" spans="1:12" s="17" customFormat="1" x14ac:dyDescent="0.2">
      <c r="A47" s="11" t="s">
        <v>82</v>
      </c>
      <c r="B47" s="23" t="s">
        <v>175</v>
      </c>
      <c r="C47" s="30" t="s">
        <v>14</v>
      </c>
      <c r="D47" s="39">
        <v>27.79</v>
      </c>
    </row>
    <row r="48" spans="1:12" s="17" customFormat="1" x14ac:dyDescent="0.2">
      <c r="A48" s="11" t="s">
        <v>84</v>
      </c>
      <c r="B48" s="23" t="s">
        <v>176</v>
      </c>
      <c r="C48" s="30" t="s">
        <v>14</v>
      </c>
      <c r="D48" s="39">
        <v>59.9</v>
      </c>
    </row>
    <row r="49" spans="1:4" s="17" customFormat="1" x14ac:dyDescent="0.2">
      <c r="A49" s="11" t="s">
        <v>86</v>
      </c>
      <c r="B49" s="23" t="s">
        <v>83</v>
      </c>
      <c r="C49" s="30" t="s">
        <v>14</v>
      </c>
      <c r="D49" s="39">
        <v>22.42</v>
      </c>
    </row>
    <row r="50" spans="1:4" s="17" customFormat="1" x14ac:dyDescent="0.2">
      <c r="A50" s="11" t="s">
        <v>88</v>
      </c>
      <c r="B50" s="23" t="s">
        <v>177</v>
      </c>
      <c r="C50" s="30" t="s">
        <v>14</v>
      </c>
      <c r="D50" s="39">
        <v>275.22000000000003</v>
      </c>
    </row>
    <row r="51" spans="1:4" s="17" customFormat="1" x14ac:dyDescent="0.2">
      <c r="A51" s="13" t="s">
        <v>93</v>
      </c>
      <c r="B51" s="22" t="s">
        <v>94</v>
      </c>
      <c r="C51" s="30" t="s">
        <v>14</v>
      </c>
      <c r="D51" s="38">
        <v>217.73</v>
      </c>
    </row>
    <row r="52" spans="1:4" s="17" customFormat="1" x14ac:dyDescent="0.2">
      <c r="A52" s="13" t="s">
        <v>11</v>
      </c>
      <c r="B52" s="22" t="s">
        <v>95</v>
      </c>
      <c r="C52" s="30" t="s">
        <v>14</v>
      </c>
      <c r="D52" s="38">
        <v>239.26</v>
      </c>
    </row>
    <row r="53" spans="1:4" s="17" customFormat="1" x14ac:dyDescent="0.2">
      <c r="A53" s="11" t="s">
        <v>96</v>
      </c>
      <c r="B53" s="24" t="s">
        <v>97</v>
      </c>
      <c r="C53" s="30" t="s">
        <v>14</v>
      </c>
      <c r="D53" s="39">
        <v>0</v>
      </c>
    </row>
    <row r="54" spans="1:4" s="17" customFormat="1" x14ac:dyDescent="0.2">
      <c r="A54" s="11" t="s">
        <v>98</v>
      </c>
      <c r="B54" s="24" t="s">
        <v>178</v>
      </c>
      <c r="C54" s="30" t="s">
        <v>14</v>
      </c>
      <c r="D54" s="39">
        <v>0</v>
      </c>
    </row>
    <row r="55" spans="1:4" s="17" customFormat="1" x14ac:dyDescent="0.2">
      <c r="A55" s="11" t="s">
        <v>100</v>
      </c>
      <c r="B55" s="24" t="s">
        <v>101</v>
      </c>
      <c r="C55" s="30" t="s">
        <v>14</v>
      </c>
      <c r="D55" s="39">
        <v>0</v>
      </c>
    </row>
    <row r="56" spans="1:4" s="17" customFormat="1" ht="13.5" customHeight="1" x14ac:dyDescent="0.2">
      <c r="A56" s="11" t="s">
        <v>102</v>
      </c>
      <c r="B56" s="24" t="s">
        <v>105</v>
      </c>
      <c r="C56" s="30" t="s">
        <v>14</v>
      </c>
      <c r="D56" s="39">
        <v>239.26</v>
      </c>
    </row>
    <row r="57" spans="1:4" s="17" customFormat="1" x14ac:dyDescent="0.2">
      <c r="A57" s="13" t="s">
        <v>12</v>
      </c>
      <c r="B57" s="22" t="s">
        <v>108</v>
      </c>
      <c r="C57" s="30" t="s">
        <v>14</v>
      </c>
      <c r="D57" s="39">
        <v>0</v>
      </c>
    </row>
    <row r="58" spans="1:4" s="17" customFormat="1" x14ac:dyDescent="0.2">
      <c r="A58" s="11" t="s">
        <v>107</v>
      </c>
      <c r="B58" s="24" t="s">
        <v>110</v>
      </c>
      <c r="C58" s="30" t="s">
        <v>14</v>
      </c>
      <c r="D58" s="39">
        <v>0</v>
      </c>
    </row>
    <row r="59" spans="1:4" s="17" customFormat="1" x14ac:dyDescent="0.2">
      <c r="A59" s="11" t="s">
        <v>117</v>
      </c>
      <c r="B59" s="19" t="s">
        <v>112</v>
      </c>
      <c r="C59" s="30" t="s">
        <v>14</v>
      </c>
      <c r="D59" s="39">
        <v>0</v>
      </c>
    </row>
    <row r="60" spans="1:4" s="17" customFormat="1" x14ac:dyDescent="0.2">
      <c r="A60" s="11" t="s">
        <v>179</v>
      </c>
      <c r="B60" s="19" t="s">
        <v>180</v>
      </c>
      <c r="C60" s="30" t="s">
        <v>14</v>
      </c>
      <c r="D60" s="39">
        <v>0</v>
      </c>
    </row>
    <row r="61" spans="1:4" s="17" customFormat="1" x14ac:dyDescent="0.2">
      <c r="A61" s="13" t="s">
        <v>119</v>
      </c>
      <c r="B61" s="22" t="s">
        <v>118</v>
      </c>
      <c r="C61" s="30" t="s">
        <v>14</v>
      </c>
      <c r="D61" s="39">
        <v>0</v>
      </c>
    </row>
    <row r="62" spans="1:4" s="17" customFormat="1" x14ac:dyDescent="0.2">
      <c r="A62" s="13" t="s">
        <v>181</v>
      </c>
      <c r="B62" s="15" t="s">
        <v>120</v>
      </c>
      <c r="C62" s="30" t="s">
        <v>14</v>
      </c>
      <c r="D62" s="38">
        <f>D11-D51+D52+D57+D61</f>
        <v>152853.66</v>
      </c>
    </row>
    <row r="63" spans="1:4" s="17" customFormat="1" x14ac:dyDescent="0.2">
      <c r="A63" s="41" t="s">
        <v>121</v>
      </c>
      <c r="B63" s="41"/>
      <c r="C63" s="41"/>
      <c r="D63" s="42"/>
    </row>
    <row r="64" spans="1:4" s="17" customFormat="1" x14ac:dyDescent="0.2">
      <c r="A64" s="11" t="s">
        <v>10</v>
      </c>
      <c r="B64" s="19" t="s">
        <v>122</v>
      </c>
      <c r="C64" s="30" t="s">
        <v>123</v>
      </c>
      <c r="D64" s="30" t="s">
        <v>182</v>
      </c>
    </row>
    <row r="65" spans="1:4" s="17" customFormat="1" x14ac:dyDescent="0.2">
      <c r="A65" s="11" t="s">
        <v>93</v>
      </c>
      <c r="B65" s="19" t="s">
        <v>124</v>
      </c>
      <c r="C65" s="30" t="s">
        <v>125</v>
      </c>
      <c r="D65" s="39">
        <v>228.14</v>
      </c>
    </row>
    <row r="66" spans="1:4" s="17" customFormat="1" x14ac:dyDescent="0.2">
      <c r="A66" s="11" t="s">
        <v>11</v>
      </c>
      <c r="B66" s="19" t="s">
        <v>128</v>
      </c>
      <c r="C66" s="30" t="s">
        <v>129</v>
      </c>
      <c r="D66" s="43">
        <v>15.9</v>
      </c>
    </row>
    <row r="67" spans="1:4" s="17" customFormat="1" x14ac:dyDescent="0.2">
      <c r="A67" s="11" t="s">
        <v>12</v>
      </c>
      <c r="B67" s="19" t="s">
        <v>183</v>
      </c>
      <c r="C67" s="30" t="s">
        <v>127</v>
      </c>
      <c r="D67" s="39">
        <v>0</v>
      </c>
    </row>
    <row r="68" spans="1:4" s="17" customFormat="1" x14ac:dyDescent="0.2">
      <c r="A68" s="11" t="s">
        <v>119</v>
      </c>
      <c r="B68" s="19" t="s">
        <v>184</v>
      </c>
      <c r="C68" s="30" t="s">
        <v>185</v>
      </c>
      <c r="D68" s="39">
        <v>0</v>
      </c>
    </row>
    <row r="69" spans="1:4" s="17" customFormat="1" x14ac:dyDescent="0.2">
      <c r="A69" s="11" t="s">
        <v>181</v>
      </c>
      <c r="B69" s="19" t="s">
        <v>186</v>
      </c>
      <c r="C69" s="30" t="s">
        <v>127</v>
      </c>
      <c r="D69" s="44" t="s">
        <v>187</v>
      </c>
    </row>
    <row r="70" spans="1:4" s="45" customFormat="1" x14ac:dyDescent="0.2">
      <c r="B70" s="17"/>
      <c r="D70" s="46"/>
    </row>
    <row r="71" spans="1:4" s="17" customFormat="1" x14ac:dyDescent="0.2">
      <c r="D71" s="46"/>
    </row>
    <row r="72" spans="1:4" s="17" customFormat="1" x14ac:dyDescent="0.2">
      <c r="D72" s="46"/>
    </row>
    <row r="73" spans="1:4" s="17" customFormat="1" x14ac:dyDescent="0.2">
      <c r="D73" s="46"/>
    </row>
    <row r="74" spans="1:4" s="17" customFormat="1" x14ac:dyDescent="0.2">
      <c r="D74" s="46"/>
    </row>
    <row r="75" spans="1:4" s="17" customFormat="1" x14ac:dyDescent="0.2">
      <c r="D75" s="46"/>
    </row>
    <row r="76" spans="1:4" s="17" customFormat="1" x14ac:dyDescent="0.2">
      <c r="D76" s="46"/>
    </row>
    <row r="77" spans="1:4" s="17" customFormat="1" x14ac:dyDescent="0.2">
      <c r="D77" s="46"/>
    </row>
    <row r="78" spans="1:4" s="17" customFormat="1" x14ac:dyDescent="0.2">
      <c r="D78" s="46"/>
    </row>
    <row r="79" spans="1:4" s="17" customFormat="1" x14ac:dyDescent="0.2">
      <c r="D79" s="46"/>
    </row>
    <row r="80" spans="1:4" s="17" customFormat="1" x14ac:dyDescent="0.2">
      <c r="D80" s="46"/>
    </row>
    <row r="81" spans="4:4" s="17" customFormat="1" x14ac:dyDescent="0.2">
      <c r="D81" s="46"/>
    </row>
    <row r="82" spans="4:4" s="17" customFormat="1" x14ac:dyDescent="0.2">
      <c r="D82" s="46"/>
    </row>
    <row r="83" spans="4:4" s="17" customFormat="1" x14ac:dyDescent="0.2">
      <c r="D83" s="46"/>
    </row>
    <row r="84" spans="4:4" s="17" customFormat="1" x14ac:dyDescent="0.2">
      <c r="D84" s="46"/>
    </row>
    <row r="85" spans="4:4" s="17" customFormat="1" x14ac:dyDescent="0.2">
      <c r="D85" s="46"/>
    </row>
    <row r="86" spans="4:4" s="17" customFormat="1" x14ac:dyDescent="0.2">
      <c r="D86" s="46"/>
    </row>
    <row r="87" spans="4:4" s="17" customFormat="1" x14ac:dyDescent="0.2">
      <c r="D87" s="46"/>
    </row>
    <row r="88" spans="4:4" s="17" customFormat="1" x14ac:dyDescent="0.2">
      <c r="D88" s="46"/>
    </row>
    <row r="89" spans="4:4" s="17" customFormat="1" x14ac:dyDescent="0.2">
      <c r="D89" s="46"/>
    </row>
    <row r="90" spans="4:4" s="17" customFormat="1" x14ac:dyDescent="0.2">
      <c r="D90" s="46"/>
    </row>
    <row r="91" spans="4:4" s="17" customFormat="1" x14ac:dyDescent="0.2">
      <c r="D91" s="46"/>
    </row>
    <row r="92" spans="4:4" s="17" customFormat="1" x14ac:dyDescent="0.2">
      <c r="D92" s="46"/>
    </row>
    <row r="93" spans="4:4" s="17" customFormat="1" x14ac:dyDescent="0.2">
      <c r="D93" s="46"/>
    </row>
    <row r="94" spans="4:4" s="17" customFormat="1" x14ac:dyDescent="0.2">
      <c r="D94" s="46"/>
    </row>
    <row r="95" spans="4:4" s="17" customFormat="1" x14ac:dyDescent="0.2">
      <c r="D95" s="46"/>
    </row>
    <row r="96" spans="4:4" s="17" customFormat="1" x14ac:dyDescent="0.2">
      <c r="D96" s="46"/>
    </row>
    <row r="97" spans="4:4" s="17" customFormat="1" x14ac:dyDescent="0.2">
      <c r="D97" s="46"/>
    </row>
    <row r="98" spans="4:4" s="17" customFormat="1" x14ac:dyDescent="0.2">
      <c r="D98" s="46"/>
    </row>
    <row r="99" spans="4:4" s="17" customFormat="1" x14ac:dyDescent="0.2">
      <c r="D99" s="46"/>
    </row>
    <row r="100" spans="4:4" s="17" customFormat="1" x14ac:dyDescent="0.2">
      <c r="D100" s="46"/>
    </row>
    <row r="101" spans="4:4" s="17" customFormat="1" x14ac:dyDescent="0.2">
      <c r="D101" s="46"/>
    </row>
    <row r="102" spans="4:4" s="17" customFormat="1" x14ac:dyDescent="0.2">
      <c r="D102" s="46"/>
    </row>
    <row r="103" spans="4:4" s="17" customFormat="1" x14ac:dyDescent="0.2">
      <c r="D103" s="46"/>
    </row>
    <row r="104" spans="4:4" s="17" customFormat="1" x14ac:dyDescent="0.2">
      <c r="D104" s="46"/>
    </row>
    <row r="105" spans="4:4" s="17" customFormat="1" x14ac:dyDescent="0.2">
      <c r="D105" s="46"/>
    </row>
    <row r="106" spans="4:4" s="17" customFormat="1" x14ac:dyDescent="0.2">
      <c r="D106" s="46"/>
    </row>
    <row r="107" spans="4:4" s="17" customFormat="1" x14ac:dyDescent="0.2">
      <c r="D107" s="46"/>
    </row>
    <row r="108" spans="4:4" s="17" customFormat="1" x14ac:dyDescent="0.2">
      <c r="D108" s="46"/>
    </row>
    <row r="109" spans="4:4" s="17" customFormat="1" x14ac:dyDescent="0.2">
      <c r="D109" s="46"/>
    </row>
    <row r="110" spans="4:4" s="17" customFormat="1" x14ac:dyDescent="0.2">
      <c r="D110" s="46"/>
    </row>
    <row r="111" spans="4:4" s="17" customFormat="1" x14ac:dyDescent="0.2">
      <c r="D111" s="46"/>
    </row>
    <row r="112" spans="4:4" s="17" customFormat="1" x14ac:dyDescent="0.2">
      <c r="D112" s="46"/>
    </row>
    <row r="113" spans="4:4" s="17" customFormat="1" x14ac:dyDescent="0.2">
      <c r="D113" s="46"/>
    </row>
    <row r="114" spans="4:4" s="17" customFormat="1" x14ac:dyDescent="0.2">
      <c r="D114" s="46"/>
    </row>
    <row r="115" spans="4:4" s="17" customFormat="1" x14ac:dyDescent="0.2">
      <c r="D115" s="46"/>
    </row>
    <row r="116" spans="4:4" s="17" customFormat="1" x14ac:dyDescent="0.2">
      <c r="D116" s="46"/>
    </row>
    <row r="117" spans="4:4" s="17" customFormat="1" x14ac:dyDescent="0.2">
      <c r="D117" s="46"/>
    </row>
    <row r="118" spans="4:4" s="17" customFormat="1" x14ac:dyDescent="0.2">
      <c r="D118" s="46"/>
    </row>
    <row r="119" spans="4:4" s="17" customFormat="1" x14ac:dyDescent="0.2">
      <c r="D119" s="46"/>
    </row>
    <row r="120" spans="4:4" s="17" customFormat="1" x14ac:dyDescent="0.2">
      <c r="D120" s="46"/>
    </row>
    <row r="121" spans="4:4" s="17" customFormat="1" x14ac:dyDescent="0.2">
      <c r="D121" s="46"/>
    </row>
    <row r="122" spans="4:4" s="17" customFormat="1" x14ac:dyDescent="0.2">
      <c r="D122" s="46"/>
    </row>
    <row r="123" spans="4:4" s="17" customFormat="1" x14ac:dyDescent="0.2">
      <c r="D123" s="46"/>
    </row>
    <row r="124" spans="4:4" s="17" customFormat="1" x14ac:dyDescent="0.2">
      <c r="D124" s="46"/>
    </row>
    <row r="125" spans="4:4" s="17" customFormat="1" x14ac:dyDescent="0.2">
      <c r="D125" s="46"/>
    </row>
    <row r="126" spans="4:4" s="17" customFormat="1" x14ac:dyDescent="0.2">
      <c r="D126" s="46"/>
    </row>
    <row r="127" spans="4:4" s="17" customFormat="1" x14ac:dyDescent="0.2">
      <c r="D127" s="46"/>
    </row>
    <row r="128" spans="4:4" s="17" customFormat="1" x14ac:dyDescent="0.2">
      <c r="D128" s="46"/>
    </row>
    <row r="129" spans="4:4" s="17" customFormat="1" x14ac:dyDescent="0.2">
      <c r="D129" s="46"/>
    </row>
    <row r="130" spans="4:4" s="17" customFormat="1" x14ac:dyDescent="0.2">
      <c r="D130" s="46"/>
    </row>
    <row r="131" spans="4:4" s="17" customFormat="1" x14ac:dyDescent="0.2">
      <c r="D131" s="46"/>
    </row>
    <row r="132" spans="4:4" s="17" customFormat="1" x14ac:dyDescent="0.2">
      <c r="D132" s="46"/>
    </row>
    <row r="133" spans="4:4" s="17" customFormat="1" x14ac:dyDescent="0.2">
      <c r="D133" s="46"/>
    </row>
    <row r="134" spans="4:4" s="17" customFormat="1" x14ac:dyDescent="0.2">
      <c r="D134" s="46"/>
    </row>
    <row r="135" spans="4:4" s="17" customFormat="1" x14ac:dyDescent="0.2">
      <c r="D135" s="46"/>
    </row>
    <row r="136" spans="4:4" s="17" customFormat="1" x14ac:dyDescent="0.2">
      <c r="D136" s="46"/>
    </row>
    <row r="137" spans="4:4" s="17" customFormat="1" x14ac:dyDescent="0.2">
      <c r="D137" s="46"/>
    </row>
    <row r="138" spans="4:4" s="17" customFormat="1" x14ac:dyDescent="0.2">
      <c r="D138" s="46"/>
    </row>
    <row r="139" spans="4:4" s="17" customFormat="1" x14ac:dyDescent="0.2">
      <c r="D139" s="46"/>
    </row>
    <row r="140" spans="4:4" s="17" customFormat="1" x14ac:dyDescent="0.2">
      <c r="D140" s="46"/>
    </row>
    <row r="141" spans="4:4" s="17" customFormat="1" x14ac:dyDescent="0.2">
      <c r="D141" s="46"/>
    </row>
    <row r="142" spans="4:4" s="17" customFormat="1" x14ac:dyDescent="0.2">
      <c r="D142" s="46"/>
    </row>
    <row r="143" spans="4:4" s="17" customFormat="1" x14ac:dyDescent="0.2">
      <c r="D143" s="46"/>
    </row>
    <row r="144" spans="4:4" s="17" customFormat="1" x14ac:dyDescent="0.2">
      <c r="D144" s="46"/>
    </row>
    <row r="145" spans="4:4" s="17" customFormat="1" x14ac:dyDescent="0.2">
      <c r="D145" s="46"/>
    </row>
    <row r="146" spans="4:4" s="17" customFormat="1" x14ac:dyDescent="0.2">
      <c r="D146" s="46"/>
    </row>
    <row r="147" spans="4:4" s="17" customFormat="1" x14ac:dyDescent="0.2">
      <c r="D147" s="46"/>
    </row>
    <row r="148" spans="4:4" s="17" customFormat="1" x14ac:dyDescent="0.2">
      <c r="D148" s="46"/>
    </row>
    <row r="149" spans="4:4" s="17" customFormat="1" x14ac:dyDescent="0.2">
      <c r="D149" s="46"/>
    </row>
    <row r="150" spans="4:4" s="17" customFormat="1" x14ac:dyDescent="0.2">
      <c r="D150" s="46"/>
    </row>
    <row r="151" spans="4:4" s="17" customFormat="1" x14ac:dyDescent="0.2">
      <c r="D151" s="46"/>
    </row>
    <row r="152" spans="4:4" s="17" customFormat="1" x14ac:dyDescent="0.2">
      <c r="D152" s="46"/>
    </row>
    <row r="153" spans="4:4" s="17" customFormat="1" x14ac:dyDescent="0.2">
      <c r="D153" s="46"/>
    </row>
    <row r="154" spans="4:4" s="17" customFormat="1" x14ac:dyDescent="0.2">
      <c r="D154" s="46"/>
    </row>
    <row r="155" spans="4:4" s="17" customFormat="1" x14ac:dyDescent="0.2">
      <c r="D155" s="46"/>
    </row>
    <row r="156" spans="4:4" s="17" customFormat="1" x14ac:dyDescent="0.2">
      <c r="D156" s="46"/>
    </row>
    <row r="157" spans="4:4" s="17" customFormat="1" x14ac:dyDescent="0.2">
      <c r="D157" s="46"/>
    </row>
    <row r="158" spans="4:4" s="17" customFormat="1" x14ac:dyDescent="0.2">
      <c r="D158" s="46"/>
    </row>
    <row r="159" spans="4:4" s="17" customFormat="1" x14ac:dyDescent="0.2">
      <c r="D159" s="46"/>
    </row>
    <row r="160" spans="4:4" s="17" customFormat="1" x14ac:dyDescent="0.2">
      <c r="D160" s="46"/>
    </row>
    <row r="161" spans="4:4" s="17" customFormat="1" x14ac:dyDescent="0.2">
      <c r="D161" s="46"/>
    </row>
    <row r="162" spans="4:4" s="17" customFormat="1" x14ac:dyDescent="0.2">
      <c r="D162" s="46"/>
    </row>
    <row r="163" spans="4:4" s="17" customFormat="1" x14ac:dyDescent="0.2">
      <c r="D163" s="46"/>
    </row>
    <row r="164" spans="4:4" s="17" customFormat="1" x14ac:dyDescent="0.2">
      <c r="D164" s="46"/>
    </row>
    <row r="165" spans="4:4" s="17" customFormat="1" x14ac:dyDescent="0.2">
      <c r="D165" s="46"/>
    </row>
    <row r="166" spans="4:4" s="17" customFormat="1" x14ac:dyDescent="0.2">
      <c r="D166" s="46"/>
    </row>
    <row r="167" spans="4:4" s="17" customFormat="1" x14ac:dyDescent="0.2">
      <c r="D167" s="46"/>
    </row>
    <row r="168" spans="4:4" s="17" customFormat="1" x14ac:dyDescent="0.2">
      <c r="D168" s="46"/>
    </row>
    <row r="169" spans="4:4" s="17" customFormat="1" x14ac:dyDescent="0.2">
      <c r="D169" s="46"/>
    </row>
    <row r="170" spans="4:4" s="17" customFormat="1" x14ac:dyDescent="0.2">
      <c r="D170" s="46"/>
    </row>
    <row r="171" spans="4:4" s="17" customFormat="1" x14ac:dyDescent="0.2">
      <c r="D171" s="46"/>
    </row>
    <row r="172" spans="4:4" s="17" customFormat="1" x14ac:dyDescent="0.2">
      <c r="D172" s="46"/>
    </row>
    <row r="173" spans="4:4" s="17" customFormat="1" x14ac:dyDescent="0.2">
      <c r="D173" s="46"/>
    </row>
    <row r="174" spans="4:4" s="17" customFormat="1" x14ac:dyDescent="0.2">
      <c r="D174" s="46"/>
    </row>
    <row r="175" spans="4:4" s="17" customFormat="1" x14ac:dyDescent="0.2">
      <c r="D175" s="46"/>
    </row>
    <row r="176" spans="4:4" s="17" customFormat="1" x14ac:dyDescent="0.2">
      <c r="D176" s="46"/>
    </row>
  </sheetData>
  <mergeCells count="9">
    <mergeCell ref="A7:D7"/>
    <mergeCell ref="E40:L40"/>
    <mergeCell ref="A63:C63"/>
    <mergeCell ref="A1:D1"/>
    <mergeCell ref="A2:D2"/>
    <mergeCell ref="A3:D3"/>
    <mergeCell ref="A4:D4"/>
    <mergeCell ref="A5:D5"/>
    <mergeCell ref="A6:D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9DA0-5B20-48BC-989E-0C446F5C44DC}">
  <sheetPr>
    <pageSetUpPr fitToPage="1"/>
  </sheetPr>
  <dimension ref="A1:O183"/>
  <sheetViews>
    <sheetView tabSelected="1" zoomScale="90" zoomScaleNormal="90" workbookViewId="0">
      <selection activeCell="J12" sqref="J12"/>
    </sheetView>
  </sheetViews>
  <sheetFormatPr defaultRowHeight="12.75" x14ac:dyDescent="0.2"/>
  <cols>
    <col min="1" max="1" width="8.85546875" customWidth="1"/>
    <col min="2" max="2" width="67.5703125" customWidth="1"/>
    <col min="3" max="3" width="11.140625" customWidth="1"/>
    <col min="4" max="4" width="14.85546875" customWidth="1"/>
    <col min="257" max="257" width="8.85546875" customWidth="1"/>
    <col min="258" max="258" width="67.5703125" customWidth="1"/>
    <col min="259" max="259" width="11.140625" customWidth="1"/>
    <col min="260" max="260" width="14.85546875" customWidth="1"/>
    <col min="513" max="513" width="8.85546875" customWidth="1"/>
    <col min="514" max="514" width="67.5703125" customWidth="1"/>
    <col min="515" max="515" width="11.140625" customWidth="1"/>
    <col min="516" max="516" width="14.85546875" customWidth="1"/>
    <col min="769" max="769" width="8.85546875" customWidth="1"/>
    <col min="770" max="770" width="67.5703125" customWidth="1"/>
    <col min="771" max="771" width="11.140625" customWidth="1"/>
    <col min="772" max="772" width="14.85546875" customWidth="1"/>
    <col min="1025" max="1025" width="8.85546875" customWidth="1"/>
    <col min="1026" max="1026" width="67.5703125" customWidth="1"/>
    <col min="1027" max="1027" width="11.140625" customWidth="1"/>
    <col min="1028" max="1028" width="14.85546875" customWidth="1"/>
    <col min="1281" max="1281" width="8.85546875" customWidth="1"/>
    <col min="1282" max="1282" width="67.5703125" customWidth="1"/>
    <col min="1283" max="1283" width="11.140625" customWidth="1"/>
    <col min="1284" max="1284" width="14.85546875" customWidth="1"/>
    <col min="1537" max="1537" width="8.85546875" customWidth="1"/>
    <col min="1538" max="1538" width="67.5703125" customWidth="1"/>
    <col min="1539" max="1539" width="11.140625" customWidth="1"/>
    <col min="1540" max="1540" width="14.85546875" customWidth="1"/>
    <col min="1793" max="1793" width="8.85546875" customWidth="1"/>
    <col min="1794" max="1794" width="67.5703125" customWidth="1"/>
    <col min="1795" max="1795" width="11.140625" customWidth="1"/>
    <col min="1796" max="1796" width="14.85546875" customWidth="1"/>
    <col min="2049" max="2049" width="8.85546875" customWidth="1"/>
    <col min="2050" max="2050" width="67.5703125" customWidth="1"/>
    <col min="2051" max="2051" width="11.140625" customWidth="1"/>
    <col min="2052" max="2052" width="14.85546875" customWidth="1"/>
    <col min="2305" max="2305" width="8.85546875" customWidth="1"/>
    <col min="2306" max="2306" width="67.5703125" customWidth="1"/>
    <col min="2307" max="2307" width="11.140625" customWidth="1"/>
    <col min="2308" max="2308" width="14.85546875" customWidth="1"/>
    <col min="2561" max="2561" width="8.85546875" customWidth="1"/>
    <col min="2562" max="2562" width="67.5703125" customWidth="1"/>
    <col min="2563" max="2563" width="11.140625" customWidth="1"/>
    <col min="2564" max="2564" width="14.85546875" customWidth="1"/>
    <col min="2817" max="2817" width="8.85546875" customWidth="1"/>
    <col min="2818" max="2818" width="67.5703125" customWidth="1"/>
    <col min="2819" max="2819" width="11.140625" customWidth="1"/>
    <col min="2820" max="2820" width="14.85546875" customWidth="1"/>
    <col min="3073" max="3073" width="8.85546875" customWidth="1"/>
    <col min="3074" max="3074" width="67.5703125" customWidth="1"/>
    <col min="3075" max="3075" width="11.140625" customWidth="1"/>
    <col min="3076" max="3076" width="14.85546875" customWidth="1"/>
    <col min="3329" max="3329" width="8.85546875" customWidth="1"/>
    <col min="3330" max="3330" width="67.5703125" customWidth="1"/>
    <col min="3331" max="3331" width="11.140625" customWidth="1"/>
    <col min="3332" max="3332" width="14.85546875" customWidth="1"/>
    <col min="3585" max="3585" width="8.85546875" customWidth="1"/>
    <col min="3586" max="3586" width="67.5703125" customWidth="1"/>
    <col min="3587" max="3587" width="11.140625" customWidth="1"/>
    <col min="3588" max="3588" width="14.85546875" customWidth="1"/>
    <col min="3841" max="3841" width="8.85546875" customWidth="1"/>
    <col min="3842" max="3842" width="67.5703125" customWidth="1"/>
    <col min="3843" max="3843" width="11.140625" customWidth="1"/>
    <col min="3844" max="3844" width="14.85546875" customWidth="1"/>
    <col min="4097" max="4097" width="8.85546875" customWidth="1"/>
    <col min="4098" max="4098" width="67.5703125" customWidth="1"/>
    <col min="4099" max="4099" width="11.140625" customWidth="1"/>
    <col min="4100" max="4100" width="14.85546875" customWidth="1"/>
    <col min="4353" max="4353" width="8.85546875" customWidth="1"/>
    <col min="4354" max="4354" width="67.5703125" customWidth="1"/>
    <col min="4355" max="4355" width="11.140625" customWidth="1"/>
    <col min="4356" max="4356" width="14.85546875" customWidth="1"/>
    <col min="4609" max="4609" width="8.85546875" customWidth="1"/>
    <col min="4610" max="4610" width="67.5703125" customWidth="1"/>
    <col min="4611" max="4611" width="11.140625" customWidth="1"/>
    <col min="4612" max="4612" width="14.85546875" customWidth="1"/>
    <col min="4865" max="4865" width="8.85546875" customWidth="1"/>
    <col min="4866" max="4866" width="67.5703125" customWidth="1"/>
    <col min="4867" max="4867" width="11.140625" customWidth="1"/>
    <col min="4868" max="4868" width="14.85546875" customWidth="1"/>
    <col min="5121" max="5121" width="8.85546875" customWidth="1"/>
    <col min="5122" max="5122" width="67.5703125" customWidth="1"/>
    <col min="5123" max="5123" width="11.140625" customWidth="1"/>
    <col min="5124" max="5124" width="14.85546875" customWidth="1"/>
    <col min="5377" max="5377" width="8.85546875" customWidth="1"/>
    <col min="5378" max="5378" width="67.5703125" customWidth="1"/>
    <col min="5379" max="5379" width="11.140625" customWidth="1"/>
    <col min="5380" max="5380" width="14.85546875" customWidth="1"/>
    <col min="5633" max="5633" width="8.85546875" customWidth="1"/>
    <col min="5634" max="5634" width="67.5703125" customWidth="1"/>
    <col min="5635" max="5635" width="11.140625" customWidth="1"/>
    <col min="5636" max="5636" width="14.85546875" customWidth="1"/>
    <col min="5889" max="5889" width="8.85546875" customWidth="1"/>
    <col min="5890" max="5890" width="67.5703125" customWidth="1"/>
    <col min="5891" max="5891" width="11.140625" customWidth="1"/>
    <col min="5892" max="5892" width="14.85546875" customWidth="1"/>
    <col min="6145" max="6145" width="8.85546875" customWidth="1"/>
    <col min="6146" max="6146" width="67.5703125" customWidth="1"/>
    <col min="6147" max="6147" width="11.140625" customWidth="1"/>
    <col min="6148" max="6148" width="14.85546875" customWidth="1"/>
    <col min="6401" max="6401" width="8.85546875" customWidth="1"/>
    <col min="6402" max="6402" width="67.5703125" customWidth="1"/>
    <col min="6403" max="6403" width="11.140625" customWidth="1"/>
    <col min="6404" max="6404" width="14.85546875" customWidth="1"/>
    <col min="6657" max="6657" width="8.85546875" customWidth="1"/>
    <col min="6658" max="6658" width="67.5703125" customWidth="1"/>
    <col min="6659" max="6659" width="11.140625" customWidth="1"/>
    <col min="6660" max="6660" width="14.85546875" customWidth="1"/>
    <col min="6913" max="6913" width="8.85546875" customWidth="1"/>
    <col min="6914" max="6914" width="67.5703125" customWidth="1"/>
    <col min="6915" max="6915" width="11.140625" customWidth="1"/>
    <col min="6916" max="6916" width="14.85546875" customWidth="1"/>
    <col min="7169" max="7169" width="8.85546875" customWidth="1"/>
    <col min="7170" max="7170" width="67.5703125" customWidth="1"/>
    <col min="7171" max="7171" width="11.140625" customWidth="1"/>
    <col min="7172" max="7172" width="14.85546875" customWidth="1"/>
    <col min="7425" max="7425" width="8.85546875" customWidth="1"/>
    <col min="7426" max="7426" width="67.5703125" customWidth="1"/>
    <col min="7427" max="7427" width="11.140625" customWidth="1"/>
    <col min="7428" max="7428" width="14.85546875" customWidth="1"/>
    <col min="7681" max="7681" width="8.85546875" customWidth="1"/>
    <col min="7682" max="7682" width="67.5703125" customWidth="1"/>
    <col min="7683" max="7683" width="11.140625" customWidth="1"/>
    <col min="7684" max="7684" width="14.85546875" customWidth="1"/>
    <col min="7937" max="7937" width="8.85546875" customWidth="1"/>
    <col min="7938" max="7938" width="67.5703125" customWidth="1"/>
    <col min="7939" max="7939" width="11.140625" customWidth="1"/>
    <col min="7940" max="7940" width="14.85546875" customWidth="1"/>
    <col min="8193" max="8193" width="8.85546875" customWidth="1"/>
    <col min="8194" max="8194" width="67.5703125" customWidth="1"/>
    <col min="8195" max="8195" width="11.140625" customWidth="1"/>
    <col min="8196" max="8196" width="14.85546875" customWidth="1"/>
    <col min="8449" max="8449" width="8.85546875" customWidth="1"/>
    <col min="8450" max="8450" width="67.5703125" customWidth="1"/>
    <col min="8451" max="8451" width="11.140625" customWidth="1"/>
    <col min="8452" max="8452" width="14.85546875" customWidth="1"/>
    <col min="8705" max="8705" width="8.85546875" customWidth="1"/>
    <col min="8706" max="8706" width="67.5703125" customWidth="1"/>
    <col min="8707" max="8707" width="11.140625" customWidth="1"/>
    <col min="8708" max="8708" width="14.85546875" customWidth="1"/>
    <col min="8961" max="8961" width="8.85546875" customWidth="1"/>
    <col min="8962" max="8962" width="67.5703125" customWidth="1"/>
    <col min="8963" max="8963" width="11.140625" customWidth="1"/>
    <col min="8964" max="8964" width="14.85546875" customWidth="1"/>
    <col min="9217" max="9217" width="8.85546875" customWidth="1"/>
    <col min="9218" max="9218" width="67.5703125" customWidth="1"/>
    <col min="9219" max="9219" width="11.140625" customWidth="1"/>
    <col min="9220" max="9220" width="14.85546875" customWidth="1"/>
    <col min="9473" max="9473" width="8.85546875" customWidth="1"/>
    <col min="9474" max="9474" width="67.5703125" customWidth="1"/>
    <col min="9475" max="9475" width="11.140625" customWidth="1"/>
    <col min="9476" max="9476" width="14.85546875" customWidth="1"/>
    <col min="9729" max="9729" width="8.85546875" customWidth="1"/>
    <col min="9730" max="9730" width="67.5703125" customWidth="1"/>
    <col min="9731" max="9731" width="11.140625" customWidth="1"/>
    <col min="9732" max="9732" width="14.85546875" customWidth="1"/>
    <col min="9985" max="9985" width="8.85546875" customWidth="1"/>
    <col min="9986" max="9986" width="67.5703125" customWidth="1"/>
    <col min="9987" max="9987" width="11.140625" customWidth="1"/>
    <col min="9988" max="9988" width="14.85546875" customWidth="1"/>
    <col min="10241" max="10241" width="8.85546875" customWidth="1"/>
    <col min="10242" max="10242" width="67.5703125" customWidth="1"/>
    <col min="10243" max="10243" width="11.140625" customWidth="1"/>
    <col min="10244" max="10244" width="14.85546875" customWidth="1"/>
    <col min="10497" max="10497" width="8.85546875" customWidth="1"/>
    <col min="10498" max="10498" width="67.5703125" customWidth="1"/>
    <col min="10499" max="10499" width="11.140625" customWidth="1"/>
    <col min="10500" max="10500" width="14.85546875" customWidth="1"/>
    <col min="10753" max="10753" width="8.85546875" customWidth="1"/>
    <col min="10754" max="10754" width="67.5703125" customWidth="1"/>
    <col min="10755" max="10755" width="11.140625" customWidth="1"/>
    <col min="10756" max="10756" width="14.85546875" customWidth="1"/>
    <col min="11009" max="11009" width="8.85546875" customWidth="1"/>
    <col min="11010" max="11010" width="67.5703125" customWidth="1"/>
    <col min="11011" max="11011" width="11.140625" customWidth="1"/>
    <col min="11012" max="11012" width="14.85546875" customWidth="1"/>
    <col min="11265" max="11265" width="8.85546875" customWidth="1"/>
    <col min="11266" max="11266" width="67.5703125" customWidth="1"/>
    <col min="11267" max="11267" width="11.140625" customWidth="1"/>
    <col min="11268" max="11268" width="14.85546875" customWidth="1"/>
    <col min="11521" max="11521" width="8.85546875" customWidth="1"/>
    <col min="11522" max="11522" width="67.5703125" customWidth="1"/>
    <col min="11523" max="11523" width="11.140625" customWidth="1"/>
    <col min="11524" max="11524" width="14.85546875" customWidth="1"/>
    <col min="11777" max="11777" width="8.85546875" customWidth="1"/>
    <col min="11778" max="11778" width="67.5703125" customWidth="1"/>
    <col min="11779" max="11779" width="11.140625" customWidth="1"/>
    <col min="11780" max="11780" width="14.85546875" customWidth="1"/>
    <col min="12033" max="12033" width="8.85546875" customWidth="1"/>
    <col min="12034" max="12034" width="67.5703125" customWidth="1"/>
    <col min="12035" max="12035" width="11.140625" customWidth="1"/>
    <col min="12036" max="12036" width="14.85546875" customWidth="1"/>
    <col min="12289" max="12289" width="8.85546875" customWidth="1"/>
    <col min="12290" max="12290" width="67.5703125" customWidth="1"/>
    <col min="12291" max="12291" width="11.140625" customWidth="1"/>
    <col min="12292" max="12292" width="14.85546875" customWidth="1"/>
    <col min="12545" max="12545" width="8.85546875" customWidth="1"/>
    <col min="12546" max="12546" width="67.5703125" customWidth="1"/>
    <col min="12547" max="12547" width="11.140625" customWidth="1"/>
    <col min="12548" max="12548" width="14.85546875" customWidth="1"/>
    <col min="12801" max="12801" width="8.85546875" customWidth="1"/>
    <col min="12802" max="12802" width="67.5703125" customWidth="1"/>
    <col min="12803" max="12803" width="11.140625" customWidth="1"/>
    <col min="12804" max="12804" width="14.85546875" customWidth="1"/>
    <col min="13057" max="13057" width="8.85546875" customWidth="1"/>
    <col min="13058" max="13058" width="67.5703125" customWidth="1"/>
    <col min="13059" max="13059" width="11.140625" customWidth="1"/>
    <col min="13060" max="13060" width="14.85546875" customWidth="1"/>
    <col min="13313" max="13313" width="8.85546875" customWidth="1"/>
    <col min="13314" max="13314" width="67.5703125" customWidth="1"/>
    <col min="13315" max="13315" width="11.140625" customWidth="1"/>
    <col min="13316" max="13316" width="14.85546875" customWidth="1"/>
    <col min="13569" max="13569" width="8.85546875" customWidth="1"/>
    <col min="13570" max="13570" width="67.5703125" customWidth="1"/>
    <col min="13571" max="13571" width="11.140625" customWidth="1"/>
    <col min="13572" max="13572" width="14.85546875" customWidth="1"/>
    <col min="13825" max="13825" width="8.85546875" customWidth="1"/>
    <col min="13826" max="13826" width="67.5703125" customWidth="1"/>
    <col min="13827" max="13827" width="11.140625" customWidth="1"/>
    <col min="13828" max="13828" width="14.85546875" customWidth="1"/>
    <col min="14081" max="14081" width="8.85546875" customWidth="1"/>
    <col min="14082" max="14082" width="67.5703125" customWidth="1"/>
    <col min="14083" max="14083" width="11.140625" customWidth="1"/>
    <col min="14084" max="14084" width="14.85546875" customWidth="1"/>
    <col min="14337" max="14337" width="8.85546875" customWidth="1"/>
    <col min="14338" max="14338" width="67.5703125" customWidth="1"/>
    <col min="14339" max="14339" width="11.140625" customWidth="1"/>
    <col min="14340" max="14340" width="14.85546875" customWidth="1"/>
    <col min="14593" max="14593" width="8.85546875" customWidth="1"/>
    <col min="14594" max="14594" width="67.5703125" customWidth="1"/>
    <col min="14595" max="14595" width="11.140625" customWidth="1"/>
    <col min="14596" max="14596" width="14.85546875" customWidth="1"/>
    <col min="14849" max="14849" width="8.85546875" customWidth="1"/>
    <col min="14850" max="14850" width="67.5703125" customWidth="1"/>
    <col min="14851" max="14851" width="11.140625" customWidth="1"/>
    <col min="14852" max="14852" width="14.85546875" customWidth="1"/>
    <col min="15105" max="15105" width="8.85546875" customWidth="1"/>
    <col min="15106" max="15106" width="67.5703125" customWidth="1"/>
    <col min="15107" max="15107" width="11.140625" customWidth="1"/>
    <col min="15108" max="15108" width="14.85546875" customWidth="1"/>
    <col min="15361" max="15361" width="8.85546875" customWidth="1"/>
    <col min="15362" max="15362" width="67.5703125" customWidth="1"/>
    <col min="15363" max="15363" width="11.140625" customWidth="1"/>
    <col min="15364" max="15364" width="14.85546875" customWidth="1"/>
    <col min="15617" max="15617" width="8.85546875" customWidth="1"/>
    <col min="15618" max="15618" width="67.5703125" customWidth="1"/>
    <col min="15619" max="15619" width="11.140625" customWidth="1"/>
    <col min="15620" max="15620" width="14.85546875" customWidth="1"/>
    <col min="15873" max="15873" width="8.85546875" customWidth="1"/>
    <col min="15874" max="15874" width="67.5703125" customWidth="1"/>
    <col min="15875" max="15875" width="11.140625" customWidth="1"/>
    <col min="15876" max="15876" width="14.85546875" customWidth="1"/>
    <col min="16129" max="16129" width="8.85546875" customWidth="1"/>
    <col min="16130" max="16130" width="67.5703125" customWidth="1"/>
    <col min="16131" max="16131" width="11.140625" customWidth="1"/>
    <col min="16132" max="16132" width="14.85546875" customWidth="1"/>
  </cols>
  <sheetData>
    <row r="1" spans="1:15" s="3" customFormat="1" ht="12.75" customHeight="1" x14ac:dyDescent="0.2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3" customFormat="1" ht="12.75" customHeight="1" x14ac:dyDescent="0.2">
      <c r="A2" s="1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3" customFormat="1" ht="15" customHeight="1" x14ac:dyDescent="0.2">
      <c r="A3" s="1" t="s">
        <v>2</v>
      </c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3" customFormat="1" ht="15" customHeight="1" x14ac:dyDescent="0.2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3" customFormat="1" ht="37.5" customHeight="1" x14ac:dyDescent="0.2">
      <c r="A5" s="5" t="s">
        <v>3</v>
      </c>
      <c r="B5" s="5"/>
      <c r="C5" s="5"/>
      <c r="D5" s="5"/>
      <c r="E5" s="6"/>
    </row>
    <row r="6" spans="1:15" s="3" customFormat="1" x14ac:dyDescent="0.2">
      <c r="A6" s="7" t="s">
        <v>4</v>
      </c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3" customFormat="1" ht="35.25" customHeight="1" x14ac:dyDescent="0.2">
      <c r="A7" s="5" t="s">
        <v>5</v>
      </c>
      <c r="B7" s="5"/>
      <c r="C7" s="5"/>
      <c r="D7" s="5"/>
    </row>
    <row r="8" spans="1:15" s="3" customFormat="1" ht="18.75" customHeight="1" x14ac:dyDescent="0.2">
      <c r="A8" s="7" t="s">
        <v>6</v>
      </c>
      <c r="B8" s="7"/>
      <c r="C8" s="7"/>
      <c r="D8" s="7"/>
    </row>
    <row r="9" spans="1:15" s="9" customFormat="1" x14ac:dyDescent="0.2">
      <c r="D9" s="10"/>
    </row>
    <row r="10" spans="1:15" s="14" customFormat="1" ht="36" customHeight="1" x14ac:dyDescent="0.2">
      <c r="A10" s="11" t="s">
        <v>7</v>
      </c>
      <c r="B10" s="12" t="s">
        <v>8</v>
      </c>
      <c r="C10" s="11" t="s">
        <v>9</v>
      </c>
      <c r="D10" s="13" t="s">
        <v>188</v>
      </c>
    </row>
    <row r="11" spans="1:15" s="14" customFormat="1" x14ac:dyDescent="0.2">
      <c r="A11" s="11" t="s">
        <v>10</v>
      </c>
      <c r="B11" s="12">
        <v>2</v>
      </c>
      <c r="C11" s="11" t="s">
        <v>11</v>
      </c>
      <c r="D11" s="11" t="s">
        <v>12</v>
      </c>
    </row>
    <row r="12" spans="1:15" s="17" customFormat="1" ht="25.5" x14ac:dyDescent="0.2">
      <c r="A12" s="13" t="s">
        <v>10</v>
      </c>
      <c r="B12" s="15" t="s">
        <v>13</v>
      </c>
      <c r="C12" s="11" t="s">
        <v>14</v>
      </c>
      <c r="D12" s="16">
        <f>D13+D14+D15+D20+D21</f>
        <v>784609.63</v>
      </c>
    </row>
    <row r="13" spans="1:15" s="17" customFormat="1" x14ac:dyDescent="0.2">
      <c r="A13" s="13" t="s">
        <v>15</v>
      </c>
      <c r="B13" s="18" t="s">
        <v>16</v>
      </c>
      <c r="C13" s="11" t="s">
        <v>14</v>
      </c>
      <c r="D13" s="16">
        <v>420881.18</v>
      </c>
    </row>
    <row r="14" spans="1:15" s="17" customFormat="1" x14ac:dyDescent="0.2">
      <c r="A14" s="13" t="s">
        <v>17</v>
      </c>
      <c r="B14" s="18" t="s">
        <v>18</v>
      </c>
      <c r="C14" s="11" t="s">
        <v>14</v>
      </c>
      <c r="D14" s="16">
        <v>125769.98</v>
      </c>
    </row>
    <row r="15" spans="1:15" s="17" customFormat="1" x14ac:dyDescent="0.2">
      <c r="A15" s="13" t="s">
        <v>19</v>
      </c>
      <c r="B15" s="15" t="s">
        <v>20</v>
      </c>
      <c r="C15" s="11" t="s">
        <v>14</v>
      </c>
      <c r="D15" s="16">
        <f>SUM(D16:D19)</f>
        <v>16027.78</v>
      </c>
    </row>
    <row r="16" spans="1:15" s="17" customFormat="1" x14ac:dyDescent="0.2">
      <c r="A16" s="11" t="s">
        <v>21</v>
      </c>
      <c r="B16" s="19" t="s">
        <v>22</v>
      </c>
      <c r="C16" s="11" t="s">
        <v>14</v>
      </c>
      <c r="D16" s="20">
        <v>9697.52</v>
      </c>
    </row>
    <row r="17" spans="1:4" s="17" customFormat="1" x14ac:dyDescent="0.2">
      <c r="A17" s="11" t="s">
        <v>23</v>
      </c>
      <c r="B17" s="19" t="s">
        <v>24</v>
      </c>
      <c r="C17" s="11" t="s">
        <v>14</v>
      </c>
      <c r="D17" s="20">
        <v>3179.14</v>
      </c>
    </row>
    <row r="18" spans="1:4" s="17" customFormat="1" ht="12.75" customHeight="1" x14ac:dyDescent="0.2">
      <c r="A18" s="11" t="s">
        <v>25</v>
      </c>
      <c r="B18" s="19" t="s">
        <v>26</v>
      </c>
      <c r="C18" s="11" t="s">
        <v>14</v>
      </c>
      <c r="D18" s="20">
        <v>251.02</v>
      </c>
    </row>
    <row r="19" spans="1:4" s="17" customFormat="1" x14ac:dyDescent="0.2">
      <c r="A19" s="11" t="s">
        <v>27</v>
      </c>
      <c r="B19" s="19" t="s">
        <v>28</v>
      </c>
      <c r="C19" s="11" t="s">
        <v>14</v>
      </c>
      <c r="D19" s="20">
        <v>2900.1</v>
      </c>
    </row>
    <row r="20" spans="1:4" s="17" customFormat="1" x14ac:dyDescent="0.2">
      <c r="A20" s="13" t="s">
        <v>29</v>
      </c>
      <c r="B20" s="21" t="s">
        <v>30</v>
      </c>
      <c r="C20" s="11" t="s">
        <v>14</v>
      </c>
      <c r="D20" s="16">
        <v>132442.1</v>
      </c>
    </row>
    <row r="21" spans="1:4" s="17" customFormat="1" x14ac:dyDescent="0.2">
      <c r="A21" s="13" t="s">
        <v>31</v>
      </c>
      <c r="B21" s="22" t="s">
        <v>32</v>
      </c>
      <c r="C21" s="11" t="s">
        <v>14</v>
      </c>
      <c r="D21" s="16">
        <f>D22+D27+D30+D35+D45+D46</f>
        <v>89488.59</v>
      </c>
    </row>
    <row r="22" spans="1:4" s="17" customFormat="1" x14ac:dyDescent="0.2">
      <c r="A22" s="13" t="s">
        <v>33</v>
      </c>
      <c r="B22" s="18" t="s">
        <v>34</v>
      </c>
      <c r="C22" s="11" t="s">
        <v>14</v>
      </c>
      <c r="D22" s="16">
        <f>D23+D24+D25+D26</f>
        <v>797.18</v>
      </c>
    </row>
    <row r="23" spans="1:4" s="17" customFormat="1" x14ac:dyDescent="0.2">
      <c r="A23" s="11" t="s">
        <v>35</v>
      </c>
      <c r="B23" s="19" t="s">
        <v>36</v>
      </c>
      <c r="C23" s="11" t="s">
        <v>14</v>
      </c>
      <c r="D23" s="20">
        <v>187.19</v>
      </c>
    </row>
    <row r="24" spans="1:4" s="17" customFormat="1" x14ac:dyDescent="0.2">
      <c r="A24" s="11" t="s">
        <v>37</v>
      </c>
      <c r="B24" s="19" t="s">
        <v>38</v>
      </c>
      <c r="C24" s="11" t="s">
        <v>14</v>
      </c>
      <c r="D24" s="20">
        <v>477.87</v>
      </c>
    </row>
    <row r="25" spans="1:4" s="17" customFormat="1" ht="25.5" x14ac:dyDescent="0.2">
      <c r="A25" s="11" t="s">
        <v>39</v>
      </c>
      <c r="B25" s="19" t="s">
        <v>40</v>
      </c>
      <c r="C25" s="11" t="s">
        <v>14</v>
      </c>
      <c r="D25" s="20">
        <v>96.51</v>
      </c>
    </row>
    <row r="26" spans="1:4" s="17" customFormat="1" x14ac:dyDescent="0.2">
      <c r="A26" s="11" t="s">
        <v>41</v>
      </c>
      <c r="B26" s="19" t="s">
        <v>42</v>
      </c>
      <c r="C26" s="11" t="s">
        <v>14</v>
      </c>
      <c r="D26" s="20">
        <v>35.61</v>
      </c>
    </row>
    <row r="27" spans="1:4" s="17" customFormat="1" x14ac:dyDescent="0.2">
      <c r="A27" s="13" t="s">
        <v>43</v>
      </c>
      <c r="B27" s="18" t="s">
        <v>44</v>
      </c>
      <c r="C27" s="11" t="s">
        <v>14</v>
      </c>
      <c r="D27" s="16">
        <v>553.13</v>
      </c>
    </row>
    <row r="28" spans="1:4" s="17" customFormat="1" ht="25.5" x14ac:dyDescent="0.2">
      <c r="A28" s="11" t="s">
        <v>45</v>
      </c>
      <c r="B28" s="19" t="s">
        <v>46</v>
      </c>
      <c r="C28" s="11" t="s">
        <v>14</v>
      </c>
      <c r="D28" s="20">
        <v>221.07</v>
      </c>
    </row>
    <row r="29" spans="1:4" s="17" customFormat="1" x14ac:dyDescent="0.2">
      <c r="A29" s="11" t="s">
        <v>47</v>
      </c>
      <c r="B29" s="19" t="s">
        <v>48</v>
      </c>
      <c r="C29" s="11" t="s">
        <v>14</v>
      </c>
      <c r="D29" s="20">
        <v>262.64999999999998</v>
      </c>
    </row>
    <row r="30" spans="1:4" s="17" customFormat="1" x14ac:dyDescent="0.2">
      <c r="A30" s="13" t="s">
        <v>49</v>
      </c>
      <c r="B30" s="18" t="s">
        <v>50</v>
      </c>
      <c r="C30" s="11" t="s">
        <v>14</v>
      </c>
      <c r="D30" s="16">
        <f>SUM(D31:D34)</f>
        <v>51241.88</v>
      </c>
    </row>
    <row r="31" spans="1:4" s="17" customFormat="1" x14ac:dyDescent="0.2">
      <c r="A31" s="11" t="s">
        <v>51</v>
      </c>
      <c r="B31" s="19" t="s">
        <v>52</v>
      </c>
      <c r="C31" s="11" t="s">
        <v>14</v>
      </c>
      <c r="D31" s="20">
        <v>50990.39</v>
      </c>
    </row>
    <row r="32" spans="1:4" s="17" customFormat="1" x14ac:dyDescent="0.2">
      <c r="A32" s="11" t="s">
        <v>53</v>
      </c>
      <c r="B32" s="19" t="s">
        <v>54</v>
      </c>
      <c r="C32" s="11" t="s">
        <v>14</v>
      </c>
      <c r="D32" s="20">
        <v>0</v>
      </c>
    </row>
    <row r="33" spans="1:4" s="17" customFormat="1" x14ac:dyDescent="0.2">
      <c r="A33" s="11" t="s">
        <v>55</v>
      </c>
      <c r="B33" s="19" t="s">
        <v>56</v>
      </c>
      <c r="C33" s="11" t="s">
        <v>14</v>
      </c>
      <c r="D33" s="20">
        <v>205.99</v>
      </c>
    </row>
    <row r="34" spans="1:4" s="17" customFormat="1" x14ac:dyDescent="0.2">
      <c r="A34" s="11" t="s">
        <v>57</v>
      </c>
      <c r="B34" s="19" t="s">
        <v>58</v>
      </c>
      <c r="C34" s="11" t="s">
        <v>14</v>
      </c>
      <c r="D34" s="20">
        <v>45.5</v>
      </c>
    </row>
    <row r="35" spans="1:4" s="17" customFormat="1" x14ac:dyDescent="0.2">
      <c r="A35" s="13" t="s">
        <v>59</v>
      </c>
      <c r="B35" s="15" t="s">
        <v>60</v>
      </c>
      <c r="C35" s="11" t="s">
        <v>14</v>
      </c>
      <c r="D35" s="16">
        <f>SUM(D36:D40)</f>
        <v>16383.15</v>
      </c>
    </row>
    <row r="36" spans="1:4" s="17" customFormat="1" x14ac:dyDescent="0.2">
      <c r="A36" s="11" t="s">
        <v>61</v>
      </c>
      <c r="B36" s="19" t="s">
        <v>62</v>
      </c>
      <c r="C36" s="11" t="s">
        <v>14</v>
      </c>
      <c r="D36" s="20">
        <v>1151.53</v>
      </c>
    </row>
    <row r="37" spans="1:4" s="17" customFormat="1" x14ac:dyDescent="0.2">
      <c r="A37" s="11" t="s">
        <v>63</v>
      </c>
      <c r="B37" s="19" t="s">
        <v>64</v>
      </c>
      <c r="C37" s="11" t="s">
        <v>14</v>
      </c>
      <c r="D37" s="20">
        <v>84.9</v>
      </c>
    </row>
    <row r="38" spans="1:4" s="17" customFormat="1" x14ac:dyDescent="0.2">
      <c r="A38" s="11" t="s">
        <v>65</v>
      </c>
      <c r="B38" s="19" t="s">
        <v>66</v>
      </c>
      <c r="C38" s="11" t="s">
        <v>14</v>
      </c>
      <c r="D38" s="20">
        <v>1725.42</v>
      </c>
    </row>
    <row r="39" spans="1:4" s="17" customFormat="1" x14ac:dyDescent="0.2">
      <c r="A39" s="11" t="s">
        <v>67</v>
      </c>
      <c r="B39" s="19" t="s">
        <v>68</v>
      </c>
      <c r="C39" s="11" t="s">
        <v>14</v>
      </c>
      <c r="D39" s="20">
        <v>26.75</v>
      </c>
    </row>
    <row r="40" spans="1:4" s="17" customFormat="1" ht="13.5" customHeight="1" x14ac:dyDescent="0.2">
      <c r="A40" s="11" t="s">
        <v>69</v>
      </c>
      <c r="B40" s="19" t="s">
        <v>70</v>
      </c>
      <c r="C40" s="11" t="s">
        <v>14</v>
      </c>
      <c r="D40" s="20">
        <f>SUM(D41:D44)</f>
        <v>13394.55</v>
      </c>
    </row>
    <row r="41" spans="1:4" s="17" customFormat="1" x14ac:dyDescent="0.2">
      <c r="A41" s="11" t="s">
        <v>71</v>
      </c>
      <c r="B41" s="23" t="s">
        <v>72</v>
      </c>
      <c r="C41" s="11" t="s">
        <v>14</v>
      </c>
      <c r="D41" s="20">
        <v>408.63</v>
      </c>
    </row>
    <row r="42" spans="1:4" s="17" customFormat="1" ht="25.5" x14ac:dyDescent="0.2">
      <c r="A42" s="11" t="s">
        <v>73</v>
      </c>
      <c r="B42" s="23" t="s">
        <v>74</v>
      </c>
      <c r="C42" s="11" t="s">
        <v>14</v>
      </c>
      <c r="D42" s="20">
        <v>980</v>
      </c>
    </row>
    <row r="43" spans="1:4" s="17" customFormat="1" x14ac:dyDescent="0.2">
      <c r="A43" s="11" t="s">
        <v>75</v>
      </c>
      <c r="B43" s="23" t="s">
        <v>76</v>
      </c>
      <c r="C43" s="11" t="s">
        <v>14</v>
      </c>
      <c r="D43" s="20">
        <v>621</v>
      </c>
    </row>
    <row r="44" spans="1:4" s="17" customFormat="1" x14ac:dyDescent="0.2">
      <c r="A44" s="11" t="s">
        <v>77</v>
      </c>
      <c r="B44" s="23" t="s">
        <v>28</v>
      </c>
      <c r="C44" s="11" t="s">
        <v>14</v>
      </c>
      <c r="D44" s="20">
        <v>11384.92</v>
      </c>
    </row>
    <row r="45" spans="1:4" s="17" customFormat="1" x14ac:dyDescent="0.2">
      <c r="A45" s="13" t="s">
        <v>78</v>
      </c>
      <c r="B45" s="15" t="s">
        <v>79</v>
      </c>
      <c r="C45" s="11" t="s">
        <v>14</v>
      </c>
      <c r="D45" s="16">
        <v>3722.79</v>
      </c>
    </row>
    <row r="46" spans="1:4" s="17" customFormat="1" x14ac:dyDescent="0.2">
      <c r="A46" s="13" t="s">
        <v>80</v>
      </c>
      <c r="B46" s="15" t="s">
        <v>81</v>
      </c>
      <c r="C46" s="11" t="s">
        <v>14</v>
      </c>
      <c r="D46" s="16">
        <f>SUM(D47:D52)</f>
        <v>16790.46</v>
      </c>
    </row>
    <row r="47" spans="1:4" s="17" customFormat="1" x14ac:dyDescent="0.2">
      <c r="A47" s="11" t="s">
        <v>82</v>
      </c>
      <c r="B47" s="19" t="s">
        <v>83</v>
      </c>
      <c r="C47" s="11" t="s">
        <v>14</v>
      </c>
      <c r="D47" s="20">
        <v>777.73</v>
      </c>
    </row>
    <row r="48" spans="1:4" s="17" customFormat="1" x14ac:dyDescent="0.2">
      <c r="A48" s="11" t="s">
        <v>84</v>
      </c>
      <c r="B48" s="19" t="s">
        <v>85</v>
      </c>
      <c r="C48" s="11" t="s">
        <v>14</v>
      </c>
      <c r="D48" s="20">
        <v>1046.1400000000001</v>
      </c>
    </row>
    <row r="49" spans="1:4" s="17" customFormat="1" x14ac:dyDescent="0.2">
      <c r="A49" s="11" t="s">
        <v>86</v>
      </c>
      <c r="B49" s="19" t="s">
        <v>87</v>
      </c>
      <c r="C49" s="11" t="s">
        <v>14</v>
      </c>
      <c r="D49" s="20">
        <v>1124.26</v>
      </c>
    </row>
    <row r="50" spans="1:4" s="17" customFormat="1" x14ac:dyDescent="0.2">
      <c r="A50" s="11" t="s">
        <v>88</v>
      </c>
      <c r="B50" s="19" t="s">
        <v>89</v>
      </c>
      <c r="C50" s="11" t="s">
        <v>14</v>
      </c>
      <c r="D50" s="20">
        <v>0</v>
      </c>
    </row>
    <row r="51" spans="1:4" s="17" customFormat="1" x14ac:dyDescent="0.2">
      <c r="A51" s="11" t="s">
        <v>90</v>
      </c>
      <c r="B51" s="19" t="s">
        <v>91</v>
      </c>
      <c r="C51" s="11" t="s">
        <v>14</v>
      </c>
      <c r="D51" s="20">
        <v>0</v>
      </c>
    </row>
    <row r="52" spans="1:4" s="17" customFormat="1" x14ac:dyDescent="0.2">
      <c r="A52" s="11" t="s">
        <v>92</v>
      </c>
      <c r="B52" s="19" t="s">
        <v>28</v>
      </c>
      <c r="C52" s="11" t="s">
        <v>14</v>
      </c>
      <c r="D52" s="20">
        <v>13842.33</v>
      </c>
    </row>
    <row r="53" spans="1:4" s="17" customFormat="1" x14ac:dyDescent="0.2">
      <c r="A53" s="13" t="s">
        <v>93</v>
      </c>
      <c r="B53" s="15" t="s">
        <v>94</v>
      </c>
      <c r="C53" s="11" t="s">
        <v>14</v>
      </c>
      <c r="D53" s="16">
        <v>146732.03</v>
      </c>
    </row>
    <row r="54" spans="1:4" s="17" customFormat="1" x14ac:dyDescent="0.2">
      <c r="A54" s="13" t="s">
        <v>11</v>
      </c>
      <c r="B54" s="15" t="s">
        <v>95</v>
      </c>
      <c r="C54" s="11" t="s">
        <v>14</v>
      </c>
      <c r="D54" s="16">
        <f>SUM(D55:D59)</f>
        <v>154133.96</v>
      </c>
    </row>
    <row r="55" spans="1:4" s="17" customFormat="1" x14ac:dyDescent="0.2">
      <c r="A55" s="11" t="s">
        <v>96</v>
      </c>
      <c r="B55" s="24" t="s">
        <v>97</v>
      </c>
      <c r="C55" s="11" t="s">
        <v>14</v>
      </c>
      <c r="D55" s="20">
        <v>0</v>
      </c>
    </row>
    <row r="56" spans="1:4" s="17" customFormat="1" x14ac:dyDescent="0.2">
      <c r="A56" s="11" t="s">
        <v>98</v>
      </c>
      <c r="B56" s="24" t="s">
        <v>99</v>
      </c>
      <c r="C56" s="11" t="s">
        <v>14</v>
      </c>
      <c r="D56" s="20">
        <v>0</v>
      </c>
    </row>
    <row r="57" spans="1:4" s="17" customFormat="1" x14ac:dyDescent="0.2">
      <c r="A57" s="11" t="s">
        <v>100</v>
      </c>
      <c r="B57" s="24" t="s">
        <v>101</v>
      </c>
      <c r="C57" s="11" t="s">
        <v>14</v>
      </c>
      <c r="D57" s="20">
        <v>0</v>
      </c>
    </row>
    <row r="58" spans="1:4" s="17" customFormat="1" x14ac:dyDescent="0.2">
      <c r="A58" s="11" t="s">
        <v>102</v>
      </c>
      <c r="B58" s="24" t="s">
        <v>103</v>
      </c>
      <c r="C58" s="11" t="s">
        <v>14</v>
      </c>
      <c r="D58" s="20">
        <v>154133.96</v>
      </c>
    </row>
    <row r="59" spans="1:4" s="17" customFormat="1" x14ac:dyDescent="0.2">
      <c r="A59" s="11" t="s">
        <v>104</v>
      </c>
      <c r="B59" s="24" t="s">
        <v>105</v>
      </c>
      <c r="C59" s="11" t="s">
        <v>14</v>
      </c>
      <c r="D59" s="20">
        <v>0</v>
      </c>
    </row>
    <row r="60" spans="1:4" s="17" customFormat="1" x14ac:dyDescent="0.2">
      <c r="A60" s="13" t="s">
        <v>12</v>
      </c>
      <c r="B60" s="25" t="s">
        <v>106</v>
      </c>
      <c r="C60" s="11" t="s">
        <v>14</v>
      </c>
      <c r="D60" s="16">
        <v>0</v>
      </c>
    </row>
    <row r="61" spans="1:4" s="17" customFormat="1" x14ac:dyDescent="0.2">
      <c r="A61" s="13" t="s">
        <v>107</v>
      </c>
      <c r="B61" s="26" t="s">
        <v>108</v>
      </c>
      <c r="C61" s="11" t="s">
        <v>14</v>
      </c>
      <c r="D61" s="20">
        <f>SUM(D62:D65)</f>
        <v>0</v>
      </c>
    </row>
    <row r="62" spans="1:4" s="17" customFormat="1" x14ac:dyDescent="0.2">
      <c r="A62" s="11" t="s">
        <v>109</v>
      </c>
      <c r="B62" s="19" t="s">
        <v>110</v>
      </c>
      <c r="C62" s="11" t="s">
        <v>14</v>
      </c>
      <c r="D62" s="20">
        <v>0</v>
      </c>
    </row>
    <row r="63" spans="1:4" s="17" customFormat="1" x14ac:dyDescent="0.2">
      <c r="A63" s="11" t="s">
        <v>111</v>
      </c>
      <c r="B63" s="19" t="s">
        <v>112</v>
      </c>
      <c r="C63" s="11" t="s">
        <v>14</v>
      </c>
      <c r="D63" s="20">
        <v>0</v>
      </c>
    </row>
    <row r="64" spans="1:4" s="17" customFormat="1" x14ac:dyDescent="0.2">
      <c r="A64" s="11" t="s">
        <v>113</v>
      </c>
      <c r="B64" s="19" t="s">
        <v>114</v>
      </c>
      <c r="C64" s="11" t="s">
        <v>14</v>
      </c>
      <c r="D64" s="20">
        <v>0</v>
      </c>
    </row>
    <row r="65" spans="1:4" s="17" customFormat="1" ht="25.5" x14ac:dyDescent="0.2">
      <c r="A65" s="11" t="s">
        <v>115</v>
      </c>
      <c r="B65" s="19" t="s">
        <v>116</v>
      </c>
      <c r="C65" s="11" t="s">
        <v>14</v>
      </c>
      <c r="D65" s="20">
        <v>0</v>
      </c>
    </row>
    <row r="66" spans="1:4" s="17" customFormat="1" x14ac:dyDescent="0.2">
      <c r="A66" s="13" t="s">
        <v>117</v>
      </c>
      <c r="B66" s="26" t="s">
        <v>118</v>
      </c>
      <c r="C66" s="11" t="s">
        <v>14</v>
      </c>
      <c r="D66" s="16">
        <v>0</v>
      </c>
    </row>
    <row r="67" spans="1:4" s="17" customFormat="1" x14ac:dyDescent="0.2">
      <c r="A67" s="13" t="s">
        <v>119</v>
      </c>
      <c r="B67" s="26" t="s">
        <v>120</v>
      </c>
      <c r="C67" s="11" t="s">
        <v>14</v>
      </c>
      <c r="D67" s="16">
        <f>D12-D53+D54+D60</f>
        <v>792011.55999999994</v>
      </c>
    </row>
    <row r="68" spans="1:4" s="17" customFormat="1" x14ac:dyDescent="0.2">
      <c r="A68" s="27" t="s">
        <v>121</v>
      </c>
      <c r="B68" s="28"/>
      <c r="C68" s="28"/>
      <c r="D68" s="29"/>
    </row>
    <row r="69" spans="1:4" s="17" customFormat="1" x14ac:dyDescent="0.2">
      <c r="A69" s="11" t="s">
        <v>10</v>
      </c>
      <c r="B69" s="19" t="s">
        <v>122</v>
      </c>
      <c r="C69" s="30" t="s">
        <v>123</v>
      </c>
      <c r="D69" s="31">
        <v>527</v>
      </c>
    </row>
    <row r="70" spans="1:4" s="17" customFormat="1" ht="14.25" customHeight="1" x14ac:dyDescent="0.2">
      <c r="A70" s="11" t="s">
        <v>93</v>
      </c>
      <c r="B70" s="19" t="s">
        <v>124</v>
      </c>
      <c r="C70" s="30" t="s">
        <v>125</v>
      </c>
      <c r="D70" s="32">
        <f>3322.9+247.736+25.513+1536.571+279.41+1853.171</f>
        <v>7265.3009999999995</v>
      </c>
    </row>
    <row r="71" spans="1:4" s="17" customFormat="1" ht="15.75" customHeight="1" x14ac:dyDescent="0.2">
      <c r="A71" s="11" t="s">
        <v>11</v>
      </c>
      <c r="B71" s="33" t="s">
        <v>126</v>
      </c>
      <c r="C71" s="30" t="s">
        <v>127</v>
      </c>
      <c r="D71" s="31">
        <v>4335</v>
      </c>
    </row>
    <row r="72" spans="1:4" s="17" customFormat="1" x14ac:dyDescent="0.2">
      <c r="A72" s="11" t="s">
        <v>12</v>
      </c>
      <c r="B72" s="19" t="s">
        <v>128</v>
      </c>
      <c r="C72" s="30" t="s">
        <v>129</v>
      </c>
      <c r="D72" s="34" t="s">
        <v>130</v>
      </c>
    </row>
    <row r="73" spans="1:4" s="17" customFormat="1" x14ac:dyDescent="0.2"/>
    <row r="74" spans="1:4" s="17" customFormat="1" x14ac:dyDescent="0.2"/>
    <row r="75" spans="1:4" s="17" customFormat="1" ht="22.5" customHeight="1" x14ac:dyDescent="0.2"/>
    <row r="76" spans="1:4" s="17" customFormat="1" x14ac:dyDescent="0.2"/>
    <row r="77" spans="1:4" s="17" customFormat="1" x14ac:dyDescent="0.2"/>
    <row r="78" spans="1:4" s="17" customFormat="1" x14ac:dyDescent="0.2"/>
    <row r="79" spans="1:4" s="17" customFormat="1" x14ac:dyDescent="0.2"/>
    <row r="80" spans="1:4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</sheetData>
  <mergeCells count="8">
    <mergeCell ref="A8:D8"/>
    <mergeCell ref="A68:C68"/>
    <mergeCell ref="A1:D1"/>
    <mergeCell ref="A2:D2"/>
    <mergeCell ref="A3:D3"/>
    <mergeCell ref="A5:D5"/>
    <mergeCell ref="A6:D6"/>
    <mergeCell ref="A7:D7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Прил.2 Ф1 ФХД_МГ</vt:lpstr>
      <vt:lpstr>Прил.2 Ф6 ФХД_РГ</vt:lpstr>
      <vt:lpstr>'Прил.2 Ф6 ФХД_РГ'!Заголовки_для_печати</vt:lpstr>
      <vt:lpstr>'Прил.2 Ф1 ФХД_МГ'!Область_печати</vt:lpstr>
      <vt:lpstr>'Прил.2 Ф6 ФХД_РГ'!Область_печати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gbc.y</dc:creator>
  <cp:lastModifiedBy>gbc.y</cp:lastModifiedBy>
  <dcterms:created xsi:type="dcterms:W3CDTF">2026-07-29T14:39:24Z</dcterms:created>
  <dcterms:modified xsi:type="dcterms:W3CDTF">2026-07-29T14:40:56Z</dcterms:modified>
</cp:coreProperties>
</file>